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660" windowHeight="5490"/>
  </bookViews>
  <sheets>
    <sheet name="Forma Nr. 2 Suvestinė" sheetId="1" r:id="rId1"/>
    <sheet name="Forma Nr. 2 SB" sheetId="2" r:id="rId2"/>
    <sheet name="Forma Nr. 2_SB" sheetId="3" r:id="rId3"/>
    <sheet name="Forma Nr. 2 ML" sheetId="4" r:id="rId4"/>
    <sheet name="Forma Nr. 2 S" sheetId="5" r:id="rId5"/>
    <sheet name="Priedas Nr. 9" sheetId="6" r:id="rId6"/>
    <sheet name="Pažyma prie 9 priedo" sheetId="7" r:id="rId7"/>
    <sheet name="Sukauptų FS pažyma" sheetId="8" r:id="rId8"/>
    <sheet name="Gautų FS pažyma" sheetId="9" r:id="rId9"/>
    <sheet name="Forma Nr. S7" sheetId="10" r:id="rId10"/>
    <sheet name="Pažyma apie pajamas" sheetId="11" r:id="rId11"/>
    <sheet name="Forma B-2" sheetId="12" r:id="rId12"/>
  </sheets>
  <calcPr calcId="144525"/>
</workbook>
</file>

<file path=xl/calcChain.xml><?xml version="1.0" encoding="utf-8"?>
<calcChain xmlns="http://schemas.openxmlformats.org/spreadsheetml/2006/main">
  <c r="R39" i="12" l="1"/>
  <c r="Q39" i="12"/>
  <c r="P39" i="12"/>
  <c r="O39" i="12"/>
  <c r="N39" i="12"/>
  <c r="M39" i="12"/>
  <c r="S39" i="12" s="1"/>
  <c r="K39" i="12"/>
  <c r="J39" i="12"/>
  <c r="I39" i="12"/>
  <c r="H39" i="12"/>
  <c r="L39" i="12" s="1"/>
  <c r="G39" i="12"/>
  <c r="F39" i="12"/>
  <c r="E39" i="12"/>
  <c r="D39" i="12"/>
  <c r="C39" i="12"/>
  <c r="B39" i="12"/>
  <c r="R38" i="12"/>
  <c r="Q38" i="12"/>
  <c r="P38" i="12"/>
  <c r="O38" i="12"/>
  <c r="N38" i="12"/>
  <c r="M38" i="12"/>
  <c r="S38" i="12" s="1"/>
  <c r="K38" i="12"/>
  <c r="J38" i="12"/>
  <c r="I38" i="12"/>
  <c r="H38" i="12"/>
  <c r="L38" i="12" s="1"/>
  <c r="G38" i="12"/>
  <c r="F38" i="12"/>
  <c r="E38" i="12"/>
  <c r="D38" i="12"/>
  <c r="C38" i="12"/>
  <c r="B38" i="12"/>
  <c r="R37" i="12"/>
  <c r="Q37" i="12"/>
  <c r="P37" i="12"/>
  <c r="O37" i="12"/>
  <c r="N37" i="12"/>
  <c r="M37" i="12"/>
  <c r="S37" i="12" s="1"/>
  <c r="K37" i="12"/>
  <c r="J37" i="12"/>
  <c r="I37" i="12"/>
  <c r="H37" i="12"/>
  <c r="L37" i="12" s="1"/>
  <c r="G37" i="12"/>
  <c r="F37" i="12"/>
  <c r="E37" i="12"/>
  <c r="D37" i="12"/>
  <c r="C37" i="12"/>
  <c r="B37" i="12"/>
  <c r="R36" i="12"/>
  <c r="Q36" i="12"/>
  <c r="P36" i="12"/>
  <c r="O36" i="12"/>
  <c r="N36" i="12"/>
  <c r="M36" i="12"/>
  <c r="S36" i="12" s="1"/>
  <c r="K36" i="12"/>
  <c r="J36" i="12"/>
  <c r="I36" i="12"/>
  <c r="H36" i="12"/>
  <c r="L36" i="12" s="1"/>
  <c r="G36" i="12"/>
  <c r="F36" i="12"/>
  <c r="E36" i="12"/>
  <c r="D36" i="12"/>
  <c r="C36" i="12"/>
  <c r="B36" i="12"/>
  <c r="R35" i="12"/>
  <c r="Q35" i="12"/>
  <c r="P35" i="12"/>
  <c r="O35" i="12"/>
  <c r="N35" i="12"/>
  <c r="M35" i="12"/>
  <c r="S35" i="12" s="1"/>
  <c r="K35" i="12"/>
  <c r="J35" i="12"/>
  <c r="I35" i="12"/>
  <c r="H35" i="12"/>
  <c r="L35" i="12" s="1"/>
  <c r="G35" i="12"/>
  <c r="F35" i="12"/>
  <c r="E35" i="12"/>
  <c r="D35" i="12"/>
  <c r="C35" i="12"/>
  <c r="B35" i="12"/>
  <c r="R34" i="12"/>
  <c r="Q34" i="12"/>
  <c r="P34" i="12"/>
  <c r="O34" i="12"/>
  <c r="N34" i="12"/>
  <c r="M34" i="12"/>
  <c r="S34" i="12" s="1"/>
  <c r="K34" i="12"/>
  <c r="J34" i="12"/>
  <c r="I34" i="12"/>
  <c r="H34" i="12"/>
  <c r="L34" i="12" s="1"/>
  <c r="G34" i="12"/>
  <c r="F34" i="12"/>
  <c r="E34" i="12"/>
  <c r="D34" i="12"/>
  <c r="C34" i="12"/>
  <c r="B34" i="12"/>
  <c r="S33" i="12"/>
  <c r="L33" i="12"/>
  <c r="S32" i="12"/>
  <c r="L32" i="12"/>
  <c r="S31" i="12"/>
  <c r="L31" i="12"/>
  <c r="S30" i="12"/>
  <c r="L30" i="12"/>
  <c r="S29" i="12"/>
  <c r="L29" i="12"/>
  <c r="S28" i="12"/>
  <c r="L28" i="12"/>
  <c r="S27" i="12"/>
  <c r="L27" i="12"/>
  <c r="S26" i="12"/>
  <c r="L26" i="12"/>
  <c r="S25" i="12"/>
  <c r="L25" i="12"/>
  <c r="S24" i="12"/>
  <c r="L24" i="12"/>
  <c r="S23" i="12"/>
  <c r="L23" i="12"/>
  <c r="S22" i="12"/>
  <c r="L22" i="12"/>
  <c r="S21" i="12"/>
  <c r="L21" i="12"/>
  <c r="S20" i="12"/>
  <c r="L20" i="12"/>
  <c r="G27" i="10" l="1"/>
  <c r="F27" i="10"/>
  <c r="E27" i="10"/>
  <c r="D27" i="10"/>
  <c r="H27" i="10" s="1"/>
  <c r="H23" i="10"/>
  <c r="H22" i="10"/>
  <c r="L27" i="11" l="1"/>
  <c r="J27" i="11"/>
  <c r="H27" i="11"/>
  <c r="F27" i="11"/>
  <c r="E27" i="11"/>
  <c r="N26" i="11"/>
  <c r="N25" i="11"/>
  <c r="N24" i="11"/>
  <c r="N23" i="11"/>
  <c r="N22" i="11"/>
  <c r="N29" i="11" s="1"/>
  <c r="H21" i="9" l="1"/>
  <c r="H18" i="9"/>
  <c r="H25" i="8" l="1"/>
  <c r="H20" i="8"/>
  <c r="K82" i="6"/>
  <c r="J82" i="6"/>
  <c r="J81" i="6" s="1"/>
  <c r="I82" i="6"/>
  <c r="K81" i="6"/>
  <c r="I81" i="6"/>
  <c r="K75" i="6"/>
  <c r="J75" i="6"/>
  <c r="J74" i="6" s="1"/>
  <c r="I75" i="6"/>
  <c r="K74" i="6"/>
  <c r="I74" i="6"/>
  <c r="K69" i="6"/>
  <c r="J69" i="6"/>
  <c r="J65" i="6" s="1"/>
  <c r="I69" i="6"/>
  <c r="K66" i="6"/>
  <c r="K65" i="6" s="1"/>
  <c r="J66" i="6"/>
  <c r="I66" i="6"/>
  <c r="I65" i="6" s="1"/>
  <c r="K59" i="6"/>
  <c r="J59" i="6"/>
  <c r="I59" i="6"/>
  <c r="K54" i="6"/>
  <c r="J54" i="6"/>
  <c r="I54" i="6"/>
  <c r="K51" i="6"/>
  <c r="J51" i="6"/>
  <c r="I51" i="6"/>
  <c r="I47" i="6" s="1"/>
  <c r="K48" i="6"/>
  <c r="J48" i="6"/>
  <c r="J47" i="6" s="1"/>
  <c r="I48" i="6"/>
  <c r="K47" i="6"/>
  <c r="K43" i="6"/>
  <c r="J43" i="6"/>
  <c r="J42" i="6" s="1"/>
  <c r="I43" i="6"/>
  <c r="K42" i="6"/>
  <c r="I42" i="6"/>
  <c r="K39" i="6"/>
  <c r="J39" i="6"/>
  <c r="I39" i="6"/>
  <c r="K37" i="6"/>
  <c r="J37" i="6"/>
  <c r="I37" i="6"/>
  <c r="K32" i="6"/>
  <c r="J32" i="6"/>
  <c r="J31" i="6" s="1"/>
  <c r="I32" i="6"/>
  <c r="K31" i="6"/>
  <c r="K30" i="6" s="1"/>
  <c r="K90" i="6" s="1"/>
  <c r="I31" i="6"/>
  <c r="I30" i="6" s="1"/>
  <c r="I90" i="6" s="1"/>
  <c r="C38" i="7"/>
  <c r="C37" i="7"/>
  <c r="C36" i="7"/>
  <c r="C35" i="7"/>
  <c r="C34" i="7"/>
  <c r="C33" i="7"/>
  <c r="C32" i="7"/>
  <c r="C31" i="7"/>
  <c r="C30" i="7"/>
  <c r="H28" i="7"/>
  <c r="G28" i="7"/>
  <c r="G24" i="7" s="1"/>
  <c r="G39" i="7" s="1"/>
  <c r="F28" i="7"/>
  <c r="E28" i="7"/>
  <c r="E24" i="7" s="1"/>
  <c r="E39" i="7" s="1"/>
  <c r="D28" i="7"/>
  <c r="C28" i="7"/>
  <c r="C27" i="7"/>
  <c r="C26" i="7"/>
  <c r="C25" i="7"/>
  <c r="H24" i="7"/>
  <c r="H39" i="7" s="1"/>
  <c r="F24" i="7"/>
  <c r="F39" i="7" s="1"/>
  <c r="D24" i="7"/>
  <c r="C24" i="7" s="1"/>
  <c r="C23" i="7"/>
  <c r="C22" i="7"/>
  <c r="C20" i="7"/>
  <c r="J30" i="6" l="1"/>
  <c r="J90" i="6" s="1"/>
  <c r="D39" i="7"/>
  <c r="C39" i="7" s="1"/>
  <c r="L357" i="5" l="1"/>
  <c r="K357" i="5"/>
  <c r="J357" i="5"/>
  <c r="I357" i="5"/>
  <c r="L356" i="5"/>
  <c r="K356" i="5"/>
  <c r="J356" i="5"/>
  <c r="I356" i="5"/>
  <c r="L354" i="5"/>
  <c r="K354" i="5"/>
  <c r="J354" i="5"/>
  <c r="I354" i="5"/>
  <c r="L353" i="5"/>
  <c r="K353" i="5"/>
  <c r="J353" i="5"/>
  <c r="I353" i="5"/>
  <c r="L351" i="5"/>
  <c r="K351" i="5"/>
  <c r="J351" i="5"/>
  <c r="I351" i="5"/>
  <c r="L350" i="5"/>
  <c r="K350" i="5"/>
  <c r="J350" i="5"/>
  <c r="I350" i="5"/>
  <c r="L347" i="5"/>
  <c r="K347" i="5"/>
  <c r="J347" i="5"/>
  <c r="I347" i="5"/>
  <c r="L346" i="5"/>
  <c r="K346" i="5"/>
  <c r="J346" i="5"/>
  <c r="I346" i="5"/>
  <c r="L343" i="5"/>
  <c r="K343" i="5"/>
  <c r="J343" i="5"/>
  <c r="I343" i="5"/>
  <c r="L342" i="5"/>
  <c r="K342" i="5"/>
  <c r="J342" i="5"/>
  <c r="I342" i="5"/>
  <c r="L339" i="5"/>
  <c r="K339" i="5"/>
  <c r="J339" i="5"/>
  <c r="I339" i="5"/>
  <c r="L338" i="5"/>
  <c r="K338" i="5"/>
  <c r="J338" i="5"/>
  <c r="I338" i="5"/>
  <c r="L335" i="5"/>
  <c r="K335" i="5"/>
  <c r="J335" i="5"/>
  <c r="I335" i="5"/>
  <c r="L332" i="5"/>
  <c r="K332" i="5"/>
  <c r="J332" i="5"/>
  <c r="I332" i="5"/>
  <c r="L330" i="5"/>
  <c r="K330" i="5"/>
  <c r="J330" i="5"/>
  <c r="I330" i="5"/>
  <c r="L329" i="5"/>
  <c r="K329" i="5"/>
  <c r="J329" i="5"/>
  <c r="I329" i="5"/>
  <c r="L328" i="5"/>
  <c r="K328" i="5"/>
  <c r="J328" i="5"/>
  <c r="I328" i="5"/>
  <c r="L325" i="5"/>
  <c r="K325" i="5"/>
  <c r="J325" i="5"/>
  <c r="I325" i="5"/>
  <c r="L324" i="5"/>
  <c r="K324" i="5"/>
  <c r="J324" i="5"/>
  <c r="I324" i="5"/>
  <c r="L322" i="5"/>
  <c r="K322" i="5"/>
  <c r="J322" i="5"/>
  <c r="I322" i="5"/>
  <c r="L321" i="5"/>
  <c r="K321" i="5"/>
  <c r="J321" i="5"/>
  <c r="I321" i="5"/>
  <c r="L319" i="5"/>
  <c r="K319" i="5"/>
  <c r="J319" i="5"/>
  <c r="I319" i="5"/>
  <c r="L318" i="5"/>
  <c r="K318" i="5"/>
  <c r="J318" i="5"/>
  <c r="I318" i="5"/>
  <c r="L315" i="5"/>
  <c r="K315" i="5"/>
  <c r="J315" i="5"/>
  <c r="I315" i="5"/>
  <c r="L314" i="5"/>
  <c r="K314" i="5"/>
  <c r="J314" i="5"/>
  <c r="I314" i="5"/>
  <c r="L311" i="5"/>
  <c r="K311" i="5"/>
  <c r="J311" i="5"/>
  <c r="I311" i="5"/>
  <c r="L310" i="5"/>
  <c r="K310" i="5"/>
  <c r="J310" i="5"/>
  <c r="I310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0" i="5"/>
  <c r="K300" i="5"/>
  <c r="J300" i="5"/>
  <c r="I300" i="5"/>
  <c r="L298" i="5"/>
  <c r="K298" i="5"/>
  <c r="J298" i="5"/>
  <c r="I298" i="5"/>
  <c r="L297" i="5"/>
  <c r="K297" i="5"/>
  <c r="J297" i="5"/>
  <c r="I297" i="5"/>
  <c r="L296" i="5"/>
  <c r="K296" i="5"/>
  <c r="J296" i="5"/>
  <c r="I296" i="5"/>
  <c r="L295" i="5"/>
  <c r="K295" i="5"/>
  <c r="J295" i="5"/>
  <c r="I295" i="5"/>
  <c r="L292" i="5"/>
  <c r="K292" i="5"/>
  <c r="J292" i="5"/>
  <c r="I292" i="5"/>
  <c r="L291" i="5"/>
  <c r="K291" i="5"/>
  <c r="J291" i="5"/>
  <c r="I291" i="5"/>
  <c r="L289" i="5"/>
  <c r="K289" i="5"/>
  <c r="J289" i="5"/>
  <c r="I289" i="5"/>
  <c r="L288" i="5"/>
  <c r="K288" i="5"/>
  <c r="J288" i="5"/>
  <c r="I288" i="5"/>
  <c r="L286" i="5"/>
  <c r="K286" i="5"/>
  <c r="J286" i="5"/>
  <c r="I286" i="5"/>
  <c r="L285" i="5"/>
  <c r="K285" i="5"/>
  <c r="J285" i="5"/>
  <c r="I285" i="5"/>
  <c r="L282" i="5"/>
  <c r="K282" i="5"/>
  <c r="J282" i="5"/>
  <c r="I282" i="5"/>
  <c r="L281" i="5"/>
  <c r="K281" i="5"/>
  <c r="J281" i="5"/>
  <c r="I281" i="5"/>
  <c r="L278" i="5"/>
  <c r="K278" i="5"/>
  <c r="J278" i="5"/>
  <c r="I278" i="5"/>
  <c r="L277" i="5"/>
  <c r="K277" i="5"/>
  <c r="J277" i="5"/>
  <c r="I277" i="5"/>
  <c r="L274" i="5"/>
  <c r="K274" i="5"/>
  <c r="J274" i="5"/>
  <c r="I274" i="5"/>
  <c r="L273" i="5"/>
  <c r="K273" i="5"/>
  <c r="J273" i="5"/>
  <c r="I273" i="5"/>
  <c r="L270" i="5"/>
  <c r="K270" i="5"/>
  <c r="J270" i="5"/>
  <c r="I270" i="5"/>
  <c r="L267" i="5"/>
  <c r="K267" i="5"/>
  <c r="J267" i="5"/>
  <c r="I267" i="5"/>
  <c r="L265" i="5"/>
  <c r="K265" i="5"/>
  <c r="J265" i="5"/>
  <c r="I265" i="5"/>
  <c r="L264" i="5"/>
  <c r="K264" i="5"/>
  <c r="J264" i="5"/>
  <c r="I264" i="5"/>
  <c r="L263" i="5"/>
  <c r="K263" i="5"/>
  <c r="J263" i="5"/>
  <c r="I263" i="5"/>
  <c r="L260" i="5"/>
  <c r="K260" i="5"/>
  <c r="J260" i="5"/>
  <c r="I260" i="5"/>
  <c r="L259" i="5"/>
  <c r="K259" i="5"/>
  <c r="J259" i="5"/>
  <c r="I259" i="5"/>
  <c r="L257" i="5"/>
  <c r="K257" i="5"/>
  <c r="J257" i="5"/>
  <c r="I257" i="5"/>
  <c r="L256" i="5"/>
  <c r="K256" i="5"/>
  <c r="J256" i="5"/>
  <c r="I256" i="5"/>
  <c r="L254" i="5"/>
  <c r="K254" i="5"/>
  <c r="J254" i="5"/>
  <c r="I254" i="5"/>
  <c r="L253" i="5"/>
  <c r="K253" i="5"/>
  <c r="J253" i="5"/>
  <c r="I253" i="5"/>
  <c r="L250" i="5"/>
  <c r="K250" i="5"/>
  <c r="J250" i="5"/>
  <c r="I250" i="5"/>
  <c r="L249" i="5"/>
  <c r="K249" i="5"/>
  <c r="J249" i="5"/>
  <c r="I249" i="5"/>
  <c r="L246" i="5"/>
  <c r="K246" i="5"/>
  <c r="J246" i="5"/>
  <c r="I246" i="5"/>
  <c r="L245" i="5"/>
  <c r="K245" i="5"/>
  <c r="J245" i="5"/>
  <c r="I245" i="5"/>
  <c r="L242" i="5"/>
  <c r="K242" i="5"/>
  <c r="J242" i="5"/>
  <c r="I242" i="5"/>
  <c r="L241" i="5"/>
  <c r="K241" i="5"/>
  <c r="J241" i="5"/>
  <c r="I241" i="5"/>
  <c r="L238" i="5"/>
  <c r="K238" i="5"/>
  <c r="J238" i="5"/>
  <c r="I238" i="5"/>
  <c r="L235" i="5"/>
  <c r="K235" i="5"/>
  <c r="J235" i="5"/>
  <c r="I235" i="5"/>
  <c r="L233" i="5"/>
  <c r="K233" i="5"/>
  <c r="J233" i="5"/>
  <c r="I233" i="5"/>
  <c r="L232" i="5"/>
  <c r="K232" i="5"/>
  <c r="J232" i="5"/>
  <c r="I232" i="5"/>
  <c r="L231" i="5"/>
  <c r="K231" i="5"/>
  <c r="J231" i="5"/>
  <c r="I231" i="5"/>
  <c r="L230" i="5"/>
  <c r="K230" i="5"/>
  <c r="J230" i="5"/>
  <c r="I230" i="5"/>
  <c r="L226" i="5"/>
  <c r="K226" i="5"/>
  <c r="J226" i="5"/>
  <c r="I226" i="5"/>
  <c r="L225" i="5"/>
  <c r="K225" i="5"/>
  <c r="J225" i="5"/>
  <c r="I225" i="5"/>
  <c r="L224" i="5"/>
  <c r="K224" i="5"/>
  <c r="J224" i="5"/>
  <c r="I224" i="5"/>
  <c r="L222" i="5"/>
  <c r="K222" i="5"/>
  <c r="J222" i="5"/>
  <c r="I222" i="5"/>
  <c r="L221" i="5"/>
  <c r="K221" i="5"/>
  <c r="J221" i="5"/>
  <c r="I221" i="5"/>
  <c r="L220" i="5"/>
  <c r="K220" i="5"/>
  <c r="J220" i="5"/>
  <c r="I220" i="5"/>
  <c r="L213" i="5"/>
  <c r="K213" i="5"/>
  <c r="J213" i="5"/>
  <c r="I213" i="5"/>
  <c r="L212" i="5"/>
  <c r="K212" i="5"/>
  <c r="J212" i="5"/>
  <c r="I212" i="5"/>
  <c r="L210" i="5"/>
  <c r="K210" i="5"/>
  <c r="J210" i="5"/>
  <c r="I210" i="5"/>
  <c r="L209" i="5"/>
  <c r="K209" i="5"/>
  <c r="J209" i="5"/>
  <c r="I209" i="5"/>
  <c r="L208" i="5"/>
  <c r="K208" i="5"/>
  <c r="J208" i="5"/>
  <c r="I208" i="5"/>
  <c r="L203" i="5"/>
  <c r="K203" i="5"/>
  <c r="J203" i="5"/>
  <c r="I203" i="5"/>
  <c r="L202" i="5"/>
  <c r="K202" i="5"/>
  <c r="J202" i="5"/>
  <c r="I202" i="5"/>
  <c r="L201" i="5"/>
  <c r="K201" i="5"/>
  <c r="J201" i="5"/>
  <c r="I201" i="5"/>
  <c r="L199" i="5"/>
  <c r="K199" i="5"/>
  <c r="J199" i="5"/>
  <c r="I199" i="5"/>
  <c r="L198" i="5"/>
  <c r="K198" i="5"/>
  <c r="J198" i="5"/>
  <c r="I198" i="5"/>
  <c r="L194" i="5"/>
  <c r="K194" i="5"/>
  <c r="J194" i="5"/>
  <c r="I194" i="5"/>
  <c r="L193" i="5"/>
  <c r="K193" i="5"/>
  <c r="J193" i="5"/>
  <c r="I193" i="5"/>
  <c r="P188" i="5"/>
  <c r="O188" i="5"/>
  <c r="N188" i="5"/>
  <c r="M188" i="5"/>
  <c r="L188" i="5"/>
  <c r="K188" i="5"/>
  <c r="J188" i="5"/>
  <c r="I188" i="5"/>
  <c r="L187" i="5"/>
  <c r="K187" i="5"/>
  <c r="J187" i="5"/>
  <c r="I187" i="5"/>
  <c r="L183" i="5"/>
  <c r="K183" i="5"/>
  <c r="J183" i="5"/>
  <c r="I183" i="5"/>
  <c r="L182" i="5"/>
  <c r="K182" i="5"/>
  <c r="J182" i="5"/>
  <c r="I182" i="5"/>
  <c r="L180" i="5"/>
  <c r="K180" i="5"/>
  <c r="J180" i="5"/>
  <c r="I180" i="5"/>
  <c r="L179" i="5"/>
  <c r="K179" i="5"/>
  <c r="J179" i="5"/>
  <c r="I179" i="5"/>
  <c r="L178" i="5"/>
  <c r="K178" i="5"/>
  <c r="J178" i="5"/>
  <c r="I178" i="5"/>
  <c r="L177" i="5"/>
  <c r="K177" i="5"/>
  <c r="J177" i="5"/>
  <c r="I177" i="5"/>
  <c r="L176" i="5"/>
  <c r="K176" i="5"/>
  <c r="J176" i="5"/>
  <c r="I176" i="5"/>
  <c r="L172" i="5"/>
  <c r="K172" i="5"/>
  <c r="J172" i="5"/>
  <c r="I172" i="5"/>
  <c r="L171" i="5"/>
  <c r="K171" i="5"/>
  <c r="J171" i="5"/>
  <c r="I171" i="5"/>
  <c r="L167" i="5"/>
  <c r="K167" i="5"/>
  <c r="J167" i="5"/>
  <c r="I167" i="5"/>
  <c r="L166" i="5"/>
  <c r="K166" i="5"/>
  <c r="J166" i="5"/>
  <c r="I166" i="5"/>
  <c r="L165" i="5"/>
  <c r="K165" i="5"/>
  <c r="J165" i="5"/>
  <c r="I165" i="5"/>
  <c r="L163" i="5"/>
  <c r="K163" i="5"/>
  <c r="J163" i="5"/>
  <c r="I163" i="5"/>
  <c r="L162" i="5"/>
  <c r="K162" i="5"/>
  <c r="J162" i="5"/>
  <c r="I162" i="5"/>
  <c r="L161" i="5"/>
  <c r="K161" i="5"/>
  <c r="J161" i="5"/>
  <c r="I161" i="5"/>
  <c r="L160" i="5"/>
  <c r="K160" i="5"/>
  <c r="J160" i="5"/>
  <c r="I160" i="5"/>
  <c r="L158" i="5"/>
  <c r="K158" i="5"/>
  <c r="J158" i="5"/>
  <c r="I158" i="5"/>
  <c r="L157" i="5"/>
  <c r="K157" i="5"/>
  <c r="J157" i="5"/>
  <c r="I157" i="5"/>
  <c r="L153" i="5"/>
  <c r="K153" i="5"/>
  <c r="J153" i="5"/>
  <c r="I153" i="5"/>
  <c r="L152" i="5"/>
  <c r="K152" i="5"/>
  <c r="J152" i="5"/>
  <c r="I152" i="5"/>
  <c r="L151" i="5"/>
  <c r="K151" i="5"/>
  <c r="J151" i="5"/>
  <c r="I151" i="5"/>
  <c r="L150" i="5"/>
  <c r="K150" i="5"/>
  <c r="J150" i="5"/>
  <c r="I150" i="5"/>
  <c r="L147" i="5"/>
  <c r="K147" i="5"/>
  <c r="J147" i="5"/>
  <c r="I147" i="5"/>
  <c r="L146" i="5"/>
  <c r="K146" i="5"/>
  <c r="J146" i="5"/>
  <c r="I146" i="5"/>
  <c r="L145" i="5"/>
  <c r="K145" i="5"/>
  <c r="J145" i="5"/>
  <c r="I145" i="5"/>
  <c r="L143" i="5"/>
  <c r="K143" i="5"/>
  <c r="J143" i="5"/>
  <c r="I143" i="5"/>
  <c r="L142" i="5"/>
  <c r="K142" i="5"/>
  <c r="J142" i="5"/>
  <c r="I142" i="5"/>
  <c r="L139" i="5"/>
  <c r="K139" i="5"/>
  <c r="J139" i="5"/>
  <c r="I139" i="5"/>
  <c r="L138" i="5"/>
  <c r="K138" i="5"/>
  <c r="J138" i="5"/>
  <c r="I138" i="5"/>
  <c r="L137" i="5"/>
  <c r="K137" i="5"/>
  <c r="J137" i="5"/>
  <c r="I137" i="5"/>
  <c r="L134" i="5"/>
  <c r="K134" i="5"/>
  <c r="J134" i="5"/>
  <c r="I134" i="5"/>
  <c r="L133" i="5"/>
  <c r="K133" i="5"/>
  <c r="J133" i="5"/>
  <c r="I133" i="5"/>
  <c r="L132" i="5"/>
  <c r="K132" i="5"/>
  <c r="J132" i="5"/>
  <c r="I132" i="5"/>
  <c r="L131" i="5"/>
  <c r="K131" i="5"/>
  <c r="J131" i="5"/>
  <c r="I131" i="5"/>
  <c r="L129" i="5"/>
  <c r="K129" i="5"/>
  <c r="J129" i="5"/>
  <c r="I129" i="5"/>
  <c r="L128" i="5"/>
  <c r="K128" i="5"/>
  <c r="J128" i="5"/>
  <c r="I128" i="5"/>
  <c r="L127" i="5"/>
  <c r="K127" i="5"/>
  <c r="J127" i="5"/>
  <c r="I127" i="5"/>
  <c r="L125" i="5"/>
  <c r="K125" i="5"/>
  <c r="J125" i="5"/>
  <c r="I125" i="5"/>
  <c r="L124" i="5"/>
  <c r="K124" i="5"/>
  <c r="J124" i="5"/>
  <c r="I124" i="5"/>
  <c r="L123" i="5"/>
  <c r="K123" i="5"/>
  <c r="J123" i="5"/>
  <c r="I123" i="5"/>
  <c r="L121" i="5"/>
  <c r="K121" i="5"/>
  <c r="J121" i="5"/>
  <c r="I121" i="5"/>
  <c r="L120" i="5"/>
  <c r="K120" i="5"/>
  <c r="J120" i="5"/>
  <c r="I120" i="5"/>
  <c r="L119" i="5"/>
  <c r="K119" i="5"/>
  <c r="J119" i="5"/>
  <c r="I119" i="5"/>
  <c r="L117" i="5"/>
  <c r="K117" i="5"/>
  <c r="J117" i="5"/>
  <c r="I117" i="5"/>
  <c r="L116" i="5"/>
  <c r="K116" i="5"/>
  <c r="J116" i="5"/>
  <c r="I116" i="5"/>
  <c r="L115" i="5"/>
  <c r="K115" i="5"/>
  <c r="J115" i="5"/>
  <c r="I115" i="5"/>
  <c r="L112" i="5"/>
  <c r="K112" i="5"/>
  <c r="J112" i="5"/>
  <c r="I112" i="5"/>
  <c r="L111" i="5"/>
  <c r="K111" i="5"/>
  <c r="J111" i="5"/>
  <c r="I111" i="5"/>
  <c r="L110" i="5"/>
  <c r="K110" i="5"/>
  <c r="J110" i="5"/>
  <c r="I110" i="5"/>
  <c r="L109" i="5"/>
  <c r="K109" i="5"/>
  <c r="J109" i="5"/>
  <c r="I109" i="5"/>
  <c r="L106" i="5"/>
  <c r="K106" i="5"/>
  <c r="J106" i="5"/>
  <c r="I106" i="5"/>
  <c r="L105" i="5"/>
  <c r="K105" i="5"/>
  <c r="J105" i="5"/>
  <c r="I105" i="5"/>
  <c r="L102" i="5"/>
  <c r="K102" i="5"/>
  <c r="J102" i="5"/>
  <c r="I102" i="5"/>
  <c r="L101" i="5"/>
  <c r="K101" i="5"/>
  <c r="J101" i="5"/>
  <c r="I101" i="5"/>
  <c r="L100" i="5"/>
  <c r="K100" i="5"/>
  <c r="J100" i="5"/>
  <c r="I100" i="5"/>
  <c r="L97" i="5"/>
  <c r="K97" i="5"/>
  <c r="J97" i="5"/>
  <c r="I97" i="5"/>
  <c r="L96" i="5"/>
  <c r="K96" i="5"/>
  <c r="J96" i="5"/>
  <c r="I96" i="5"/>
  <c r="L95" i="5"/>
  <c r="K95" i="5"/>
  <c r="J95" i="5"/>
  <c r="I95" i="5"/>
  <c r="L92" i="5"/>
  <c r="K92" i="5"/>
  <c r="J92" i="5"/>
  <c r="I92" i="5"/>
  <c r="L91" i="5"/>
  <c r="K91" i="5"/>
  <c r="J91" i="5"/>
  <c r="I91" i="5"/>
  <c r="L90" i="5"/>
  <c r="K90" i="5"/>
  <c r="J90" i="5"/>
  <c r="I90" i="5"/>
  <c r="L89" i="5"/>
  <c r="K89" i="5"/>
  <c r="J89" i="5"/>
  <c r="I89" i="5"/>
  <c r="L85" i="5"/>
  <c r="K85" i="5"/>
  <c r="J85" i="5"/>
  <c r="I85" i="5"/>
  <c r="L84" i="5"/>
  <c r="K84" i="5"/>
  <c r="J84" i="5"/>
  <c r="I84" i="5"/>
  <c r="L83" i="5"/>
  <c r="K83" i="5"/>
  <c r="J83" i="5"/>
  <c r="I83" i="5"/>
  <c r="L82" i="5"/>
  <c r="K82" i="5"/>
  <c r="J82" i="5"/>
  <c r="I82" i="5"/>
  <c r="L80" i="5"/>
  <c r="K80" i="5"/>
  <c r="J80" i="5"/>
  <c r="I80" i="5"/>
  <c r="L79" i="5"/>
  <c r="K79" i="5"/>
  <c r="J79" i="5"/>
  <c r="I79" i="5"/>
  <c r="L78" i="5"/>
  <c r="K78" i="5"/>
  <c r="J78" i="5"/>
  <c r="I78" i="5"/>
  <c r="L74" i="5"/>
  <c r="K74" i="5"/>
  <c r="J74" i="5"/>
  <c r="I74" i="5"/>
  <c r="L73" i="5"/>
  <c r="K73" i="5"/>
  <c r="J73" i="5"/>
  <c r="I73" i="5"/>
  <c r="L69" i="5"/>
  <c r="K69" i="5"/>
  <c r="J69" i="5"/>
  <c r="I69" i="5"/>
  <c r="L68" i="5"/>
  <c r="K68" i="5"/>
  <c r="J68" i="5"/>
  <c r="I68" i="5"/>
  <c r="L64" i="5"/>
  <c r="K64" i="5"/>
  <c r="J64" i="5"/>
  <c r="I64" i="5"/>
  <c r="L63" i="5"/>
  <c r="K63" i="5"/>
  <c r="J63" i="5"/>
  <c r="I63" i="5"/>
  <c r="L62" i="5"/>
  <c r="K62" i="5"/>
  <c r="J62" i="5"/>
  <c r="I62" i="5"/>
  <c r="L61" i="5"/>
  <c r="K61" i="5"/>
  <c r="J61" i="5"/>
  <c r="I61" i="5"/>
  <c r="L45" i="5"/>
  <c r="K45" i="5"/>
  <c r="J45" i="5"/>
  <c r="I45" i="5"/>
  <c r="L44" i="5"/>
  <c r="K44" i="5"/>
  <c r="J44" i="5"/>
  <c r="I44" i="5"/>
  <c r="L43" i="5"/>
  <c r="K43" i="5"/>
  <c r="J43" i="5"/>
  <c r="I43" i="5"/>
  <c r="L42" i="5"/>
  <c r="K42" i="5"/>
  <c r="J42" i="5"/>
  <c r="I42" i="5"/>
  <c r="L40" i="5"/>
  <c r="K40" i="5"/>
  <c r="J40" i="5"/>
  <c r="I40" i="5"/>
  <c r="L39" i="5"/>
  <c r="K39" i="5"/>
  <c r="J39" i="5"/>
  <c r="I39" i="5"/>
  <c r="L38" i="5"/>
  <c r="K38" i="5"/>
  <c r="J38" i="5"/>
  <c r="I38" i="5"/>
  <c r="L36" i="5"/>
  <c r="K36" i="5"/>
  <c r="J36" i="5"/>
  <c r="I36" i="5"/>
  <c r="L34" i="5"/>
  <c r="K34" i="5"/>
  <c r="J34" i="5"/>
  <c r="I34" i="5"/>
  <c r="L33" i="5"/>
  <c r="K33" i="5"/>
  <c r="J33" i="5"/>
  <c r="I33" i="5"/>
  <c r="L32" i="5"/>
  <c r="K32" i="5"/>
  <c r="J32" i="5"/>
  <c r="I32" i="5"/>
  <c r="L31" i="5"/>
  <c r="K31" i="5"/>
  <c r="J31" i="5"/>
  <c r="I31" i="5"/>
  <c r="L30" i="5"/>
  <c r="L360" i="5" s="1"/>
  <c r="K30" i="5"/>
  <c r="K360" i="5" s="1"/>
  <c r="J30" i="5"/>
  <c r="J360" i="5" s="1"/>
  <c r="I30" i="5"/>
  <c r="I360" i="5" s="1"/>
  <c r="L357" i="4"/>
  <c r="K357" i="4"/>
  <c r="J357" i="4"/>
  <c r="I357" i="4"/>
  <c r="L356" i="4"/>
  <c r="K356" i="4"/>
  <c r="J356" i="4"/>
  <c r="I356" i="4"/>
  <c r="L354" i="4"/>
  <c r="K354" i="4"/>
  <c r="J354" i="4"/>
  <c r="I354" i="4"/>
  <c r="L353" i="4"/>
  <c r="K353" i="4"/>
  <c r="J353" i="4"/>
  <c r="I353" i="4"/>
  <c r="L351" i="4"/>
  <c r="K351" i="4"/>
  <c r="J351" i="4"/>
  <c r="I351" i="4"/>
  <c r="L350" i="4"/>
  <c r="K350" i="4"/>
  <c r="J350" i="4"/>
  <c r="I350" i="4"/>
  <c r="L347" i="4"/>
  <c r="K347" i="4"/>
  <c r="J347" i="4"/>
  <c r="I347" i="4"/>
  <c r="L346" i="4"/>
  <c r="K346" i="4"/>
  <c r="J346" i="4"/>
  <c r="I346" i="4"/>
  <c r="L343" i="4"/>
  <c r="K343" i="4"/>
  <c r="J343" i="4"/>
  <c r="I343" i="4"/>
  <c r="L342" i="4"/>
  <c r="K342" i="4"/>
  <c r="J342" i="4"/>
  <c r="I342" i="4"/>
  <c r="L339" i="4"/>
  <c r="K339" i="4"/>
  <c r="J339" i="4"/>
  <c r="I339" i="4"/>
  <c r="L338" i="4"/>
  <c r="K338" i="4"/>
  <c r="J338" i="4"/>
  <c r="I338" i="4"/>
  <c r="L335" i="4"/>
  <c r="K335" i="4"/>
  <c r="J335" i="4"/>
  <c r="I335" i="4"/>
  <c r="L332" i="4"/>
  <c r="K332" i="4"/>
  <c r="J332" i="4"/>
  <c r="I332" i="4"/>
  <c r="L330" i="4"/>
  <c r="K330" i="4"/>
  <c r="J330" i="4"/>
  <c r="I330" i="4"/>
  <c r="L329" i="4"/>
  <c r="K329" i="4"/>
  <c r="J329" i="4"/>
  <c r="I329" i="4"/>
  <c r="L328" i="4"/>
  <c r="K328" i="4"/>
  <c r="J328" i="4"/>
  <c r="I328" i="4"/>
  <c r="L325" i="4"/>
  <c r="K325" i="4"/>
  <c r="J325" i="4"/>
  <c r="I325" i="4"/>
  <c r="L324" i="4"/>
  <c r="K324" i="4"/>
  <c r="J324" i="4"/>
  <c r="I324" i="4"/>
  <c r="L322" i="4"/>
  <c r="K322" i="4"/>
  <c r="J322" i="4"/>
  <c r="I322" i="4"/>
  <c r="L321" i="4"/>
  <c r="K321" i="4"/>
  <c r="J321" i="4"/>
  <c r="I321" i="4"/>
  <c r="L319" i="4"/>
  <c r="K319" i="4"/>
  <c r="J319" i="4"/>
  <c r="I319" i="4"/>
  <c r="L318" i="4"/>
  <c r="K318" i="4"/>
  <c r="J318" i="4"/>
  <c r="I318" i="4"/>
  <c r="L315" i="4"/>
  <c r="K315" i="4"/>
  <c r="J315" i="4"/>
  <c r="I315" i="4"/>
  <c r="L314" i="4"/>
  <c r="K314" i="4"/>
  <c r="J314" i="4"/>
  <c r="I314" i="4"/>
  <c r="L311" i="4"/>
  <c r="K311" i="4"/>
  <c r="J311" i="4"/>
  <c r="I311" i="4"/>
  <c r="L310" i="4"/>
  <c r="K310" i="4"/>
  <c r="J310" i="4"/>
  <c r="I310" i="4"/>
  <c r="L307" i="4"/>
  <c r="K307" i="4"/>
  <c r="J307" i="4"/>
  <c r="I307" i="4"/>
  <c r="L306" i="4"/>
  <c r="K306" i="4"/>
  <c r="J306" i="4"/>
  <c r="I306" i="4"/>
  <c r="L303" i="4"/>
  <c r="K303" i="4"/>
  <c r="J303" i="4"/>
  <c r="I303" i="4"/>
  <c r="L300" i="4"/>
  <c r="K300" i="4"/>
  <c r="J300" i="4"/>
  <c r="I300" i="4"/>
  <c r="L298" i="4"/>
  <c r="K298" i="4"/>
  <c r="J298" i="4"/>
  <c r="I298" i="4"/>
  <c r="L297" i="4"/>
  <c r="K297" i="4"/>
  <c r="J297" i="4"/>
  <c r="I297" i="4"/>
  <c r="L296" i="4"/>
  <c r="K296" i="4"/>
  <c r="J296" i="4"/>
  <c r="I296" i="4"/>
  <c r="L295" i="4"/>
  <c r="K295" i="4"/>
  <c r="J295" i="4"/>
  <c r="I295" i="4"/>
  <c r="L292" i="4"/>
  <c r="K292" i="4"/>
  <c r="J292" i="4"/>
  <c r="I292" i="4"/>
  <c r="L291" i="4"/>
  <c r="K291" i="4"/>
  <c r="J291" i="4"/>
  <c r="I291" i="4"/>
  <c r="L289" i="4"/>
  <c r="K289" i="4"/>
  <c r="J289" i="4"/>
  <c r="I289" i="4"/>
  <c r="L288" i="4"/>
  <c r="K288" i="4"/>
  <c r="J288" i="4"/>
  <c r="I288" i="4"/>
  <c r="L286" i="4"/>
  <c r="K286" i="4"/>
  <c r="J286" i="4"/>
  <c r="I286" i="4"/>
  <c r="L285" i="4"/>
  <c r="K285" i="4"/>
  <c r="J285" i="4"/>
  <c r="I285" i="4"/>
  <c r="L282" i="4"/>
  <c r="K282" i="4"/>
  <c r="J282" i="4"/>
  <c r="I282" i="4"/>
  <c r="L281" i="4"/>
  <c r="K281" i="4"/>
  <c r="J281" i="4"/>
  <c r="I281" i="4"/>
  <c r="L278" i="4"/>
  <c r="K278" i="4"/>
  <c r="J278" i="4"/>
  <c r="I278" i="4"/>
  <c r="L277" i="4"/>
  <c r="K277" i="4"/>
  <c r="J277" i="4"/>
  <c r="I277" i="4"/>
  <c r="L274" i="4"/>
  <c r="K274" i="4"/>
  <c r="J274" i="4"/>
  <c r="I274" i="4"/>
  <c r="L273" i="4"/>
  <c r="K273" i="4"/>
  <c r="J273" i="4"/>
  <c r="I273" i="4"/>
  <c r="L270" i="4"/>
  <c r="K270" i="4"/>
  <c r="J270" i="4"/>
  <c r="I270" i="4"/>
  <c r="L267" i="4"/>
  <c r="K267" i="4"/>
  <c r="J267" i="4"/>
  <c r="I267" i="4"/>
  <c r="L265" i="4"/>
  <c r="K265" i="4"/>
  <c r="J265" i="4"/>
  <c r="I265" i="4"/>
  <c r="L264" i="4"/>
  <c r="K264" i="4"/>
  <c r="J264" i="4"/>
  <c r="I264" i="4"/>
  <c r="L263" i="4"/>
  <c r="K263" i="4"/>
  <c r="J263" i="4"/>
  <c r="I263" i="4"/>
  <c r="L260" i="4"/>
  <c r="K260" i="4"/>
  <c r="J260" i="4"/>
  <c r="I260" i="4"/>
  <c r="L259" i="4"/>
  <c r="K259" i="4"/>
  <c r="J259" i="4"/>
  <c r="I259" i="4"/>
  <c r="L257" i="4"/>
  <c r="K257" i="4"/>
  <c r="J257" i="4"/>
  <c r="I257" i="4"/>
  <c r="L256" i="4"/>
  <c r="K256" i="4"/>
  <c r="J256" i="4"/>
  <c r="I256" i="4"/>
  <c r="L254" i="4"/>
  <c r="K254" i="4"/>
  <c r="J254" i="4"/>
  <c r="I254" i="4"/>
  <c r="L253" i="4"/>
  <c r="K253" i="4"/>
  <c r="J253" i="4"/>
  <c r="I253" i="4"/>
  <c r="L250" i="4"/>
  <c r="K250" i="4"/>
  <c r="J250" i="4"/>
  <c r="I250" i="4"/>
  <c r="L249" i="4"/>
  <c r="K249" i="4"/>
  <c r="J249" i="4"/>
  <c r="I249" i="4"/>
  <c r="L246" i="4"/>
  <c r="K246" i="4"/>
  <c r="J246" i="4"/>
  <c r="I246" i="4"/>
  <c r="L245" i="4"/>
  <c r="K245" i="4"/>
  <c r="J245" i="4"/>
  <c r="I245" i="4"/>
  <c r="L242" i="4"/>
  <c r="K242" i="4"/>
  <c r="J242" i="4"/>
  <c r="I242" i="4"/>
  <c r="L241" i="4"/>
  <c r="K241" i="4"/>
  <c r="J241" i="4"/>
  <c r="I241" i="4"/>
  <c r="L238" i="4"/>
  <c r="K238" i="4"/>
  <c r="J238" i="4"/>
  <c r="I238" i="4"/>
  <c r="L235" i="4"/>
  <c r="K235" i="4"/>
  <c r="J235" i="4"/>
  <c r="I235" i="4"/>
  <c r="L233" i="4"/>
  <c r="K233" i="4"/>
  <c r="J233" i="4"/>
  <c r="I233" i="4"/>
  <c r="L232" i="4"/>
  <c r="K232" i="4"/>
  <c r="J232" i="4"/>
  <c r="I232" i="4"/>
  <c r="L231" i="4"/>
  <c r="K231" i="4"/>
  <c r="J231" i="4"/>
  <c r="I231" i="4"/>
  <c r="L230" i="4"/>
  <c r="K230" i="4"/>
  <c r="J230" i="4"/>
  <c r="I230" i="4"/>
  <c r="L226" i="4"/>
  <c r="K226" i="4"/>
  <c r="J226" i="4"/>
  <c r="I226" i="4"/>
  <c r="L225" i="4"/>
  <c r="K225" i="4"/>
  <c r="J225" i="4"/>
  <c r="I225" i="4"/>
  <c r="L224" i="4"/>
  <c r="K224" i="4"/>
  <c r="J224" i="4"/>
  <c r="I224" i="4"/>
  <c r="L222" i="4"/>
  <c r="K222" i="4"/>
  <c r="J222" i="4"/>
  <c r="I222" i="4"/>
  <c r="L221" i="4"/>
  <c r="K221" i="4"/>
  <c r="J221" i="4"/>
  <c r="I221" i="4"/>
  <c r="L220" i="4"/>
  <c r="K220" i="4"/>
  <c r="J220" i="4"/>
  <c r="I220" i="4"/>
  <c r="L213" i="4"/>
  <c r="K213" i="4"/>
  <c r="J213" i="4"/>
  <c r="I213" i="4"/>
  <c r="L212" i="4"/>
  <c r="K212" i="4"/>
  <c r="J212" i="4"/>
  <c r="I212" i="4"/>
  <c r="L210" i="4"/>
  <c r="K210" i="4"/>
  <c r="J210" i="4"/>
  <c r="I210" i="4"/>
  <c r="L209" i="4"/>
  <c r="K209" i="4"/>
  <c r="J209" i="4"/>
  <c r="I209" i="4"/>
  <c r="L208" i="4"/>
  <c r="K208" i="4"/>
  <c r="J208" i="4"/>
  <c r="I208" i="4"/>
  <c r="L203" i="4"/>
  <c r="K203" i="4"/>
  <c r="J203" i="4"/>
  <c r="I203" i="4"/>
  <c r="L202" i="4"/>
  <c r="K202" i="4"/>
  <c r="J202" i="4"/>
  <c r="I202" i="4"/>
  <c r="L201" i="4"/>
  <c r="K201" i="4"/>
  <c r="J201" i="4"/>
  <c r="I201" i="4"/>
  <c r="L199" i="4"/>
  <c r="K199" i="4"/>
  <c r="J199" i="4"/>
  <c r="I199" i="4"/>
  <c r="L198" i="4"/>
  <c r="K198" i="4"/>
  <c r="J198" i="4"/>
  <c r="I198" i="4"/>
  <c r="L194" i="4"/>
  <c r="K194" i="4"/>
  <c r="J194" i="4"/>
  <c r="I194" i="4"/>
  <c r="L193" i="4"/>
  <c r="K193" i="4"/>
  <c r="J193" i="4"/>
  <c r="I193" i="4"/>
  <c r="P188" i="4"/>
  <c r="O188" i="4"/>
  <c r="N188" i="4"/>
  <c r="M188" i="4"/>
  <c r="L188" i="4"/>
  <c r="K188" i="4"/>
  <c r="J188" i="4"/>
  <c r="I188" i="4"/>
  <c r="L187" i="4"/>
  <c r="K187" i="4"/>
  <c r="J187" i="4"/>
  <c r="I187" i="4"/>
  <c r="L183" i="4"/>
  <c r="K183" i="4"/>
  <c r="J183" i="4"/>
  <c r="I183" i="4"/>
  <c r="L182" i="4"/>
  <c r="K182" i="4"/>
  <c r="J182" i="4"/>
  <c r="I182" i="4"/>
  <c r="L180" i="4"/>
  <c r="K180" i="4"/>
  <c r="J180" i="4"/>
  <c r="I180" i="4"/>
  <c r="L179" i="4"/>
  <c r="K179" i="4"/>
  <c r="J179" i="4"/>
  <c r="I179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L172" i="4"/>
  <c r="K172" i="4"/>
  <c r="J172" i="4"/>
  <c r="I172" i="4"/>
  <c r="L171" i="4"/>
  <c r="K171" i="4"/>
  <c r="J171" i="4"/>
  <c r="I171" i="4"/>
  <c r="L167" i="4"/>
  <c r="K167" i="4"/>
  <c r="J167" i="4"/>
  <c r="I167" i="4"/>
  <c r="L166" i="4"/>
  <c r="K166" i="4"/>
  <c r="J166" i="4"/>
  <c r="I166" i="4"/>
  <c r="L165" i="4"/>
  <c r="K165" i="4"/>
  <c r="J165" i="4"/>
  <c r="I165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L158" i="4"/>
  <c r="K158" i="4"/>
  <c r="J158" i="4"/>
  <c r="I158" i="4"/>
  <c r="L157" i="4"/>
  <c r="K157" i="4"/>
  <c r="J157" i="4"/>
  <c r="I157" i="4"/>
  <c r="L153" i="4"/>
  <c r="K153" i="4"/>
  <c r="J153" i="4"/>
  <c r="I153" i="4"/>
  <c r="L152" i="4"/>
  <c r="K152" i="4"/>
  <c r="J152" i="4"/>
  <c r="I152" i="4"/>
  <c r="L151" i="4"/>
  <c r="K151" i="4"/>
  <c r="J151" i="4"/>
  <c r="I151" i="4"/>
  <c r="L150" i="4"/>
  <c r="K150" i="4"/>
  <c r="J150" i="4"/>
  <c r="I150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3" i="4"/>
  <c r="K143" i="4"/>
  <c r="J143" i="4"/>
  <c r="I143" i="4"/>
  <c r="L142" i="4"/>
  <c r="K142" i="4"/>
  <c r="J142" i="4"/>
  <c r="I142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I131" i="4"/>
  <c r="L129" i="4"/>
  <c r="K129" i="4"/>
  <c r="J129" i="4"/>
  <c r="I129" i="4"/>
  <c r="L128" i="4"/>
  <c r="K128" i="4"/>
  <c r="J128" i="4"/>
  <c r="I128" i="4"/>
  <c r="L127" i="4"/>
  <c r="K127" i="4"/>
  <c r="J127" i="4"/>
  <c r="I127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1" i="4"/>
  <c r="K121" i="4"/>
  <c r="J121" i="4"/>
  <c r="I121" i="4"/>
  <c r="L120" i="4"/>
  <c r="K120" i="4"/>
  <c r="J120" i="4"/>
  <c r="I120" i="4"/>
  <c r="L119" i="4"/>
  <c r="K119" i="4"/>
  <c r="J119" i="4"/>
  <c r="I119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2" i="4"/>
  <c r="K112" i="4"/>
  <c r="J112" i="4"/>
  <c r="I112" i="4"/>
  <c r="L111" i="4"/>
  <c r="K111" i="4"/>
  <c r="J111" i="4"/>
  <c r="I111" i="4"/>
  <c r="L110" i="4"/>
  <c r="K110" i="4"/>
  <c r="J110" i="4"/>
  <c r="I110" i="4"/>
  <c r="L109" i="4"/>
  <c r="K109" i="4"/>
  <c r="J109" i="4"/>
  <c r="I109" i="4"/>
  <c r="L106" i="4"/>
  <c r="K106" i="4"/>
  <c r="J106" i="4"/>
  <c r="I106" i="4"/>
  <c r="L105" i="4"/>
  <c r="K105" i="4"/>
  <c r="J105" i="4"/>
  <c r="I105" i="4"/>
  <c r="L102" i="4"/>
  <c r="K102" i="4"/>
  <c r="J102" i="4"/>
  <c r="I102" i="4"/>
  <c r="L101" i="4"/>
  <c r="K101" i="4"/>
  <c r="J101" i="4"/>
  <c r="I101" i="4"/>
  <c r="L100" i="4"/>
  <c r="K100" i="4"/>
  <c r="J100" i="4"/>
  <c r="I100" i="4"/>
  <c r="L97" i="4"/>
  <c r="K97" i="4"/>
  <c r="J97" i="4"/>
  <c r="I97" i="4"/>
  <c r="L96" i="4"/>
  <c r="K96" i="4"/>
  <c r="J96" i="4"/>
  <c r="I96" i="4"/>
  <c r="L95" i="4"/>
  <c r="K95" i="4"/>
  <c r="J95" i="4"/>
  <c r="I95" i="4"/>
  <c r="L92" i="4"/>
  <c r="K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0" i="4"/>
  <c r="K80" i="4"/>
  <c r="J80" i="4"/>
  <c r="I80" i="4"/>
  <c r="L79" i="4"/>
  <c r="K79" i="4"/>
  <c r="J79" i="4"/>
  <c r="I79" i="4"/>
  <c r="L78" i="4"/>
  <c r="K78" i="4"/>
  <c r="J78" i="4"/>
  <c r="I78" i="4"/>
  <c r="L74" i="4"/>
  <c r="K74" i="4"/>
  <c r="J74" i="4"/>
  <c r="I74" i="4"/>
  <c r="L73" i="4"/>
  <c r="K73" i="4"/>
  <c r="J73" i="4"/>
  <c r="I73" i="4"/>
  <c r="L69" i="4"/>
  <c r="K69" i="4"/>
  <c r="J69" i="4"/>
  <c r="I69" i="4"/>
  <c r="L68" i="4"/>
  <c r="K68" i="4"/>
  <c r="J68" i="4"/>
  <c r="I68" i="4"/>
  <c r="L64" i="4"/>
  <c r="K64" i="4"/>
  <c r="J64" i="4"/>
  <c r="I64" i="4"/>
  <c r="L63" i="4"/>
  <c r="K63" i="4"/>
  <c r="J63" i="4"/>
  <c r="I63" i="4"/>
  <c r="L62" i="4"/>
  <c r="K62" i="4"/>
  <c r="J62" i="4"/>
  <c r="I62" i="4"/>
  <c r="L61" i="4"/>
  <c r="K61" i="4"/>
  <c r="J61" i="4"/>
  <c r="I61" i="4"/>
  <c r="L45" i="4"/>
  <c r="K45" i="4"/>
  <c r="J45" i="4"/>
  <c r="I45" i="4"/>
  <c r="L44" i="4"/>
  <c r="K44" i="4"/>
  <c r="J44" i="4"/>
  <c r="I44" i="4"/>
  <c r="L43" i="4"/>
  <c r="K43" i="4"/>
  <c r="J43" i="4"/>
  <c r="I43" i="4"/>
  <c r="L42" i="4"/>
  <c r="K42" i="4"/>
  <c r="J42" i="4"/>
  <c r="I42" i="4"/>
  <c r="L40" i="4"/>
  <c r="K40" i="4"/>
  <c r="J40" i="4"/>
  <c r="I40" i="4"/>
  <c r="L39" i="4"/>
  <c r="K39" i="4"/>
  <c r="J39" i="4"/>
  <c r="I39" i="4"/>
  <c r="L38" i="4"/>
  <c r="K38" i="4"/>
  <c r="J38" i="4"/>
  <c r="I38" i="4"/>
  <c r="L36" i="4"/>
  <c r="K36" i="4"/>
  <c r="J36" i="4"/>
  <c r="I36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L30" i="4"/>
  <c r="L360" i="4" s="1"/>
  <c r="K30" i="4"/>
  <c r="K360" i="4" s="1"/>
  <c r="J30" i="4"/>
  <c r="J360" i="4" s="1"/>
  <c r="I30" i="4"/>
  <c r="I360" i="4" s="1"/>
  <c r="L357" i="3"/>
  <c r="K357" i="3"/>
  <c r="J357" i="3"/>
  <c r="I357" i="3"/>
  <c r="I356" i="3" s="1"/>
  <c r="L356" i="3"/>
  <c r="K356" i="3"/>
  <c r="J356" i="3"/>
  <c r="L354" i="3"/>
  <c r="K354" i="3"/>
  <c r="J354" i="3"/>
  <c r="I354" i="3"/>
  <c r="L353" i="3"/>
  <c r="K353" i="3"/>
  <c r="J353" i="3"/>
  <c r="I353" i="3"/>
  <c r="L351" i="3"/>
  <c r="K351" i="3"/>
  <c r="J351" i="3"/>
  <c r="I351" i="3"/>
  <c r="L350" i="3"/>
  <c r="K350" i="3"/>
  <c r="J350" i="3"/>
  <c r="I350" i="3"/>
  <c r="L347" i="3"/>
  <c r="K347" i="3"/>
  <c r="J347" i="3"/>
  <c r="I347" i="3"/>
  <c r="I346" i="3" s="1"/>
  <c r="L346" i="3"/>
  <c r="K346" i="3"/>
  <c r="J346" i="3"/>
  <c r="L343" i="3"/>
  <c r="K343" i="3"/>
  <c r="J343" i="3"/>
  <c r="I343" i="3"/>
  <c r="I342" i="3" s="1"/>
  <c r="L342" i="3"/>
  <c r="K342" i="3"/>
  <c r="J342" i="3"/>
  <c r="L339" i="3"/>
  <c r="K339" i="3"/>
  <c r="J339" i="3"/>
  <c r="I339" i="3"/>
  <c r="I338" i="3" s="1"/>
  <c r="L338" i="3"/>
  <c r="K338" i="3"/>
  <c r="J338" i="3"/>
  <c r="L335" i="3"/>
  <c r="K335" i="3"/>
  <c r="J335" i="3"/>
  <c r="I335" i="3"/>
  <c r="L332" i="3"/>
  <c r="K332" i="3"/>
  <c r="J332" i="3"/>
  <c r="I332" i="3"/>
  <c r="L330" i="3"/>
  <c r="K330" i="3"/>
  <c r="J330" i="3"/>
  <c r="I330" i="3"/>
  <c r="I329" i="3" s="1"/>
  <c r="L329" i="3"/>
  <c r="K329" i="3"/>
  <c r="J329" i="3"/>
  <c r="L328" i="3"/>
  <c r="K328" i="3"/>
  <c r="J328" i="3"/>
  <c r="L325" i="3"/>
  <c r="K325" i="3"/>
  <c r="J325" i="3"/>
  <c r="I325" i="3"/>
  <c r="I324" i="3" s="1"/>
  <c r="L324" i="3"/>
  <c r="K324" i="3"/>
  <c r="J324" i="3"/>
  <c r="L322" i="3"/>
  <c r="K322" i="3"/>
  <c r="J322" i="3"/>
  <c r="I322" i="3"/>
  <c r="I321" i="3" s="1"/>
  <c r="L321" i="3"/>
  <c r="K321" i="3"/>
  <c r="J321" i="3"/>
  <c r="L319" i="3"/>
  <c r="K319" i="3"/>
  <c r="J319" i="3"/>
  <c r="I319" i="3"/>
  <c r="I318" i="3" s="1"/>
  <c r="L318" i="3"/>
  <c r="K318" i="3"/>
  <c r="J318" i="3"/>
  <c r="L315" i="3"/>
  <c r="K315" i="3"/>
  <c r="J315" i="3"/>
  <c r="I315" i="3"/>
  <c r="I314" i="3" s="1"/>
  <c r="L314" i="3"/>
  <c r="K314" i="3"/>
  <c r="J314" i="3"/>
  <c r="L311" i="3"/>
  <c r="K311" i="3"/>
  <c r="J311" i="3"/>
  <c r="I311" i="3"/>
  <c r="I310" i="3" s="1"/>
  <c r="L310" i="3"/>
  <c r="K310" i="3"/>
  <c r="J310" i="3"/>
  <c r="L307" i="3"/>
  <c r="K307" i="3"/>
  <c r="J307" i="3"/>
  <c r="I307" i="3"/>
  <c r="I306" i="3" s="1"/>
  <c r="L306" i="3"/>
  <c r="K306" i="3"/>
  <c r="J306" i="3"/>
  <c r="L303" i="3"/>
  <c r="K303" i="3"/>
  <c r="J303" i="3"/>
  <c r="I303" i="3"/>
  <c r="L300" i="3"/>
  <c r="K300" i="3"/>
  <c r="J300" i="3"/>
  <c r="I300" i="3"/>
  <c r="L298" i="3"/>
  <c r="K298" i="3"/>
  <c r="J298" i="3"/>
  <c r="I298" i="3"/>
  <c r="I297" i="3" s="1"/>
  <c r="L297" i="3"/>
  <c r="K297" i="3"/>
  <c r="J297" i="3"/>
  <c r="L296" i="3"/>
  <c r="K296" i="3"/>
  <c r="J296" i="3"/>
  <c r="L295" i="3"/>
  <c r="K295" i="3"/>
  <c r="J295" i="3"/>
  <c r="L292" i="3"/>
  <c r="K292" i="3"/>
  <c r="J292" i="3"/>
  <c r="I292" i="3"/>
  <c r="I291" i="3" s="1"/>
  <c r="L291" i="3"/>
  <c r="K291" i="3"/>
  <c r="J291" i="3"/>
  <c r="L289" i="3"/>
  <c r="K289" i="3"/>
  <c r="J289" i="3"/>
  <c r="I289" i="3"/>
  <c r="I288" i="3" s="1"/>
  <c r="L288" i="3"/>
  <c r="K288" i="3"/>
  <c r="J288" i="3"/>
  <c r="L286" i="3"/>
  <c r="K286" i="3"/>
  <c r="J286" i="3"/>
  <c r="I286" i="3"/>
  <c r="I285" i="3" s="1"/>
  <c r="L285" i="3"/>
  <c r="K285" i="3"/>
  <c r="J285" i="3"/>
  <c r="L282" i="3"/>
  <c r="K282" i="3"/>
  <c r="J282" i="3"/>
  <c r="I282" i="3"/>
  <c r="I281" i="3" s="1"/>
  <c r="L281" i="3"/>
  <c r="K281" i="3"/>
  <c r="J281" i="3"/>
  <c r="L278" i="3"/>
  <c r="K278" i="3"/>
  <c r="J278" i="3"/>
  <c r="I278" i="3"/>
  <c r="I277" i="3" s="1"/>
  <c r="L277" i="3"/>
  <c r="K277" i="3"/>
  <c r="J277" i="3"/>
  <c r="L274" i="3"/>
  <c r="K274" i="3"/>
  <c r="J274" i="3"/>
  <c r="I274" i="3"/>
  <c r="I273" i="3" s="1"/>
  <c r="L273" i="3"/>
  <c r="K273" i="3"/>
  <c r="J273" i="3"/>
  <c r="L270" i="3"/>
  <c r="K270" i="3"/>
  <c r="J270" i="3"/>
  <c r="I270" i="3"/>
  <c r="L267" i="3"/>
  <c r="K267" i="3"/>
  <c r="J267" i="3"/>
  <c r="I267" i="3"/>
  <c r="L265" i="3"/>
  <c r="K265" i="3"/>
  <c r="J265" i="3"/>
  <c r="I265" i="3"/>
  <c r="I264" i="3" s="1"/>
  <c r="I263" i="3" s="1"/>
  <c r="L264" i="3"/>
  <c r="K264" i="3"/>
  <c r="J264" i="3"/>
  <c r="L263" i="3"/>
  <c r="K263" i="3"/>
  <c r="J263" i="3"/>
  <c r="L260" i="3"/>
  <c r="K260" i="3"/>
  <c r="J260" i="3"/>
  <c r="I260" i="3"/>
  <c r="L259" i="3"/>
  <c r="K259" i="3"/>
  <c r="J259" i="3"/>
  <c r="I259" i="3"/>
  <c r="L257" i="3"/>
  <c r="K257" i="3"/>
  <c r="J257" i="3"/>
  <c r="I257" i="3"/>
  <c r="L256" i="3"/>
  <c r="K256" i="3"/>
  <c r="J256" i="3"/>
  <c r="I256" i="3"/>
  <c r="L254" i="3"/>
  <c r="K254" i="3"/>
  <c r="J254" i="3"/>
  <c r="I254" i="3"/>
  <c r="L253" i="3"/>
  <c r="K253" i="3"/>
  <c r="J253" i="3"/>
  <c r="I253" i="3"/>
  <c r="L250" i="3"/>
  <c r="K250" i="3"/>
  <c r="J250" i="3"/>
  <c r="I250" i="3"/>
  <c r="I249" i="3" s="1"/>
  <c r="L249" i="3"/>
  <c r="K249" i="3"/>
  <c r="J249" i="3"/>
  <c r="L246" i="3"/>
  <c r="K246" i="3"/>
  <c r="J246" i="3"/>
  <c r="I246" i="3"/>
  <c r="I245" i="3" s="1"/>
  <c r="L245" i="3"/>
  <c r="K245" i="3"/>
  <c r="J245" i="3"/>
  <c r="L242" i="3"/>
  <c r="K242" i="3"/>
  <c r="J242" i="3"/>
  <c r="I242" i="3"/>
  <c r="I241" i="3" s="1"/>
  <c r="L241" i="3"/>
  <c r="K241" i="3"/>
  <c r="J241" i="3"/>
  <c r="L238" i="3"/>
  <c r="K238" i="3"/>
  <c r="J238" i="3"/>
  <c r="I238" i="3"/>
  <c r="L235" i="3"/>
  <c r="K235" i="3"/>
  <c r="J235" i="3"/>
  <c r="I235" i="3"/>
  <c r="L233" i="3"/>
  <c r="K233" i="3"/>
  <c r="J233" i="3"/>
  <c r="I233" i="3"/>
  <c r="I232" i="3" s="1"/>
  <c r="L232" i="3"/>
  <c r="K232" i="3"/>
  <c r="J232" i="3"/>
  <c r="L231" i="3"/>
  <c r="K231" i="3"/>
  <c r="J231" i="3"/>
  <c r="L230" i="3"/>
  <c r="K230" i="3"/>
  <c r="J230" i="3"/>
  <c r="L226" i="3"/>
  <c r="K226" i="3"/>
  <c r="J226" i="3"/>
  <c r="I226" i="3"/>
  <c r="I225" i="3" s="1"/>
  <c r="I224" i="3" s="1"/>
  <c r="L225" i="3"/>
  <c r="K225" i="3"/>
  <c r="J225" i="3"/>
  <c r="L224" i="3"/>
  <c r="K224" i="3"/>
  <c r="J224" i="3"/>
  <c r="L222" i="3"/>
  <c r="K222" i="3"/>
  <c r="J222" i="3"/>
  <c r="I222" i="3"/>
  <c r="I221" i="3" s="1"/>
  <c r="I220" i="3" s="1"/>
  <c r="L221" i="3"/>
  <c r="K221" i="3"/>
  <c r="J221" i="3"/>
  <c r="L220" i="3"/>
  <c r="K220" i="3"/>
  <c r="J220" i="3"/>
  <c r="L213" i="3"/>
  <c r="K213" i="3"/>
  <c r="J213" i="3"/>
  <c r="I213" i="3"/>
  <c r="I212" i="3" s="1"/>
  <c r="L212" i="3"/>
  <c r="K212" i="3"/>
  <c r="J212" i="3"/>
  <c r="L210" i="3"/>
  <c r="K210" i="3"/>
  <c r="J210" i="3"/>
  <c r="I210" i="3"/>
  <c r="L209" i="3"/>
  <c r="K209" i="3"/>
  <c r="J209" i="3"/>
  <c r="I209" i="3"/>
  <c r="L208" i="3"/>
  <c r="K208" i="3"/>
  <c r="J208" i="3"/>
  <c r="L203" i="3"/>
  <c r="K203" i="3"/>
  <c r="J203" i="3"/>
  <c r="I203" i="3"/>
  <c r="I202" i="3" s="1"/>
  <c r="I201" i="3" s="1"/>
  <c r="L202" i="3"/>
  <c r="K202" i="3"/>
  <c r="J202" i="3"/>
  <c r="L201" i="3"/>
  <c r="K201" i="3"/>
  <c r="J201" i="3"/>
  <c r="L199" i="3"/>
  <c r="K199" i="3"/>
  <c r="J199" i="3"/>
  <c r="I199" i="3"/>
  <c r="L198" i="3"/>
  <c r="K198" i="3"/>
  <c r="J198" i="3"/>
  <c r="I198" i="3"/>
  <c r="L194" i="3"/>
  <c r="K194" i="3"/>
  <c r="J194" i="3"/>
  <c r="I194" i="3"/>
  <c r="I193" i="3" s="1"/>
  <c r="L193" i="3"/>
  <c r="K193" i="3"/>
  <c r="J193" i="3"/>
  <c r="P188" i="3"/>
  <c r="O188" i="3"/>
  <c r="N188" i="3"/>
  <c r="M188" i="3"/>
  <c r="L188" i="3"/>
  <c r="K188" i="3"/>
  <c r="J188" i="3"/>
  <c r="I188" i="3"/>
  <c r="L187" i="3"/>
  <c r="K187" i="3"/>
  <c r="J187" i="3"/>
  <c r="I187" i="3"/>
  <c r="L183" i="3"/>
  <c r="K183" i="3"/>
  <c r="J183" i="3"/>
  <c r="I183" i="3"/>
  <c r="I182" i="3" s="1"/>
  <c r="L182" i="3"/>
  <c r="K182" i="3"/>
  <c r="J182" i="3"/>
  <c r="L180" i="3"/>
  <c r="K180" i="3"/>
  <c r="J180" i="3"/>
  <c r="I180" i="3"/>
  <c r="I179" i="3" s="1"/>
  <c r="L179" i="3"/>
  <c r="K179" i="3"/>
  <c r="J179" i="3"/>
  <c r="L178" i="3"/>
  <c r="K178" i="3"/>
  <c r="J178" i="3"/>
  <c r="L177" i="3"/>
  <c r="K177" i="3"/>
  <c r="J177" i="3"/>
  <c r="L176" i="3"/>
  <c r="K176" i="3"/>
  <c r="J176" i="3"/>
  <c r="L172" i="3"/>
  <c r="K172" i="3"/>
  <c r="J172" i="3"/>
  <c r="I172" i="3"/>
  <c r="L171" i="3"/>
  <c r="K171" i="3"/>
  <c r="J171" i="3"/>
  <c r="I171" i="3"/>
  <c r="L167" i="3"/>
  <c r="K167" i="3"/>
  <c r="J167" i="3"/>
  <c r="I167" i="3"/>
  <c r="I166" i="3" s="1"/>
  <c r="I165" i="3" s="1"/>
  <c r="L166" i="3"/>
  <c r="K166" i="3"/>
  <c r="J166" i="3"/>
  <c r="L165" i="3"/>
  <c r="K165" i="3"/>
  <c r="J165" i="3"/>
  <c r="L163" i="3"/>
  <c r="K163" i="3"/>
  <c r="J163" i="3"/>
  <c r="I163" i="3"/>
  <c r="L162" i="3"/>
  <c r="K162" i="3"/>
  <c r="J162" i="3"/>
  <c r="I162" i="3"/>
  <c r="I161" i="3" s="1"/>
  <c r="L161" i="3"/>
  <c r="K161" i="3"/>
  <c r="J161" i="3"/>
  <c r="L160" i="3"/>
  <c r="K160" i="3"/>
  <c r="J160" i="3"/>
  <c r="L158" i="3"/>
  <c r="K158" i="3"/>
  <c r="J158" i="3"/>
  <c r="I158" i="3"/>
  <c r="I157" i="3" s="1"/>
  <c r="L157" i="3"/>
  <c r="K157" i="3"/>
  <c r="J157" i="3"/>
  <c r="L153" i="3"/>
  <c r="K153" i="3"/>
  <c r="J153" i="3"/>
  <c r="I153" i="3"/>
  <c r="I152" i="3" s="1"/>
  <c r="L152" i="3"/>
  <c r="K152" i="3"/>
  <c r="J152" i="3"/>
  <c r="L151" i="3"/>
  <c r="K151" i="3"/>
  <c r="J151" i="3"/>
  <c r="L150" i="3"/>
  <c r="K150" i="3"/>
  <c r="J150" i="3"/>
  <c r="L147" i="3"/>
  <c r="K147" i="3"/>
  <c r="J147" i="3"/>
  <c r="I147" i="3"/>
  <c r="I146" i="3" s="1"/>
  <c r="I145" i="3" s="1"/>
  <c r="L146" i="3"/>
  <c r="K146" i="3"/>
  <c r="J146" i="3"/>
  <c r="L145" i="3"/>
  <c r="K145" i="3"/>
  <c r="J145" i="3"/>
  <c r="L143" i="3"/>
  <c r="K143" i="3"/>
  <c r="J143" i="3"/>
  <c r="I143" i="3"/>
  <c r="I142" i="3" s="1"/>
  <c r="L142" i="3"/>
  <c r="K142" i="3"/>
  <c r="J142" i="3"/>
  <c r="L139" i="3"/>
  <c r="K139" i="3"/>
  <c r="J139" i="3"/>
  <c r="I139" i="3"/>
  <c r="I138" i="3" s="1"/>
  <c r="I137" i="3" s="1"/>
  <c r="L138" i="3"/>
  <c r="K138" i="3"/>
  <c r="J138" i="3"/>
  <c r="L137" i="3"/>
  <c r="K137" i="3"/>
  <c r="J137" i="3"/>
  <c r="L134" i="3"/>
  <c r="K134" i="3"/>
  <c r="J134" i="3"/>
  <c r="I134" i="3"/>
  <c r="I133" i="3" s="1"/>
  <c r="I132" i="3" s="1"/>
  <c r="L133" i="3"/>
  <c r="K133" i="3"/>
  <c r="J133" i="3"/>
  <c r="L132" i="3"/>
  <c r="K132" i="3"/>
  <c r="J132" i="3"/>
  <c r="L131" i="3"/>
  <c r="K131" i="3"/>
  <c r="J131" i="3"/>
  <c r="L129" i="3"/>
  <c r="K129" i="3"/>
  <c r="J129" i="3"/>
  <c r="I129" i="3"/>
  <c r="L128" i="3"/>
  <c r="K128" i="3"/>
  <c r="J128" i="3"/>
  <c r="I128" i="3"/>
  <c r="I127" i="3" s="1"/>
  <c r="L127" i="3"/>
  <c r="K127" i="3"/>
  <c r="J127" i="3"/>
  <c r="L125" i="3"/>
  <c r="K125" i="3"/>
  <c r="J125" i="3"/>
  <c r="I125" i="3"/>
  <c r="I124" i="3" s="1"/>
  <c r="I123" i="3" s="1"/>
  <c r="L124" i="3"/>
  <c r="K124" i="3"/>
  <c r="J124" i="3"/>
  <c r="L123" i="3"/>
  <c r="K123" i="3"/>
  <c r="J123" i="3"/>
  <c r="L121" i="3"/>
  <c r="K121" i="3"/>
  <c r="J121" i="3"/>
  <c r="I121" i="3"/>
  <c r="I120" i="3" s="1"/>
  <c r="I119" i="3" s="1"/>
  <c r="L120" i="3"/>
  <c r="K120" i="3"/>
  <c r="J120" i="3"/>
  <c r="L119" i="3"/>
  <c r="K119" i="3"/>
  <c r="J119" i="3"/>
  <c r="L117" i="3"/>
  <c r="K117" i="3"/>
  <c r="J117" i="3"/>
  <c r="I117" i="3"/>
  <c r="I116" i="3" s="1"/>
  <c r="I115" i="3" s="1"/>
  <c r="L116" i="3"/>
  <c r="K116" i="3"/>
  <c r="J116" i="3"/>
  <c r="L115" i="3"/>
  <c r="K115" i="3"/>
  <c r="J115" i="3"/>
  <c r="L112" i="3"/>
  <c r="K112" i="3"/>
  <c r="J112" i="3"/>
  <c r="I112" i="3"/>
  <c r="L111" i="3"/>
  <c r="K111" i="3"/>
  <c r="J111" i="3"/>
  <c r="I111" i="3"/>
  <c r="I110" i="3" s="1"/>
  <c r="L110" i="3"/>
  <c r="K110" i="3"/>
  <c r="J110" i="3"/>
  <c r="L109" i="3"/>
  <c r="K109" i="3"/>
  <c r="J109" i="3"/>
  <c r="L106" i="3"/>
  <c r="K106" i="3"/>
  <c r="J106" i="3"/>
  <c r="I106" i="3"/>
  <c r="I105" i="3" s="1"/>
  <c r="L105" i="3"/>
  <c r="K105" i="3"/>
  <c r="J105" i="3"/>
  <c r="L102" i="3"/>
  <c r="K102" i="3"/>
  <c r="J102" i="3"/>
  <c r="I102" i="3"/>
  <c r="I101" i="3" s="1"/>
  <c r="I100" i="3" s="1"/>
  <c r="L101" i="3"/>
  <c r="K101" i="3"/>
  <c r="J101" i="3"/>
  <c r="L100" i="3"/>
  <c r="K100" i="3"/>
  <c r="J100" i="3"/>
  <c r="L97" i="3"/>
  <c r="K97" i="3"/>
  <c r="J97" i="3"/>
  <c r="I97" i="3"/>
  <c r="I96" i="3" s="1"/>
  <c r="I95" i="3" s="1"/>
  <c r="L96" i="3"/>
  <c r="K96" i="3"/>
  <c r="J96" i="3"/>
  <c r="L95" i="3"/>
  <c r="K95" i="3"/>
  <c r="J95" i="3"/>
  <c r="L92" i="3"/>
  <c r="K92" i="3"/>
  <c r="J92" i="3"/>
  <c r="I92" i="3"/>
  <c r="I91" i="3" s="1"/>
  <c r="I90" i="3" s="1"/>
  <c r="I89" i="3" s="1"/>
  <c r="L91" i="3"/>
  <c r="K91" i="3"/>
  <c r="J91" i="3"/>
  <c r="L90" i="3"/>
  <c r="K90" i="3"/>
  <c r="J90" i="3"/>
  <c r="L89" i="3"/>
  <c r="K89" i="3"/>
  <c r="J89" i="3"/>
  <c r="L85" i="3"/>
  <c r="K85" i="3"/>
  <c r="J85" i="3"/>
  <c r="I85" i="3"/>
  <c r="I84" i="3" s="1"/>
  <c r="I83" i="3" s="1"/>
  <c r="I82" i="3" s="1"/>
  <c r="L84" i="3"/>
  <c r="K84" i="3"/>
  <c r="J84" i="3"/>
  <c r="L83" i="3"/>
  <c r="K83" i="3"/>
  <c r="J83" i="3"/>
  <c r="L82" i="3"/>
  <c r="K82" i="3"/>
  <c r="J82" i="3"/>
  <c r="L80" i="3"/>
  <c r="K80" i="3"/>
  <c r="J80" i="3"/>
  <c r="I80" i="3"/>
  <c r="I79" i="3" s="1"/>
  <c r="I78" i="3" s="1"/>
  <c r="L79" i="3"/>
  <c r="K79" i="3"/>
  <c r="J79" i="3"/>
  <c r="L78" i="3"/>
  <c r="K78" i="3"/>
  <c r="J78" i="3"/>
  <c r="L74" i="3"/>
  <c r="K74" i="3"/>
  <c r="J74" i="3"/>
  <c r="I74" i="3"/>
  <c r="I73" i="3" s="1"/>
  <c r="L73" i="3"/>
  <c r="K73" i="3"/>
  <c r="J73" i="3"/>
  <c r="L69" i="3"/>
  <c r="K69" i="3"/>
  <c r="J69" i="3"/>
  <c r="I69" i="3"/>
  <c r="I68" i="3" s="1"/>
  <c r="L68" i="3"/>
  <c r="K68" i="3"/>
  <c r="J68" i="3"/>
  <c r="L64" i="3"/>
  <c r="K64" i="3"/>
  <c r="J64" i="3"/>
  <c r="I64" i="3"/>
  <c r="L63" i="3"/>
  <c r="K63" i="3"/>
  <c r="J63" i="3"/>
  <c r="I63" i="3"/>
  <c r="I62" i="3" s="1"/>
  <c r="I61" i="3" s="1"/>
  <c r="L62" i="3"/>
  <c r="K62" i="3"/>
  <c r="J62" i="3"/>
  <c r="L61" i="3"/>
  <c r="K61" i="3"/>
  <c r="J61" i="3"/>
  <c r="L45" i="3"/>
  <c r="K45" i="3"/>
  <c r="J45" i="3"/>
  <c r="I45" i="3"/>
  <c r="I44" i="3" s="1"/>
  <c r="I43" i="3" s="1"/>
  <c r="I42" i="3" s="1"/>
  <c r="L44" i="3"/>
  <c r="K44" i="3"/>
  <c r="J44" i="3"/>
  <c r="L43" i="3"/>
  <c r="K43" i="3"/>
  <c r="J43" i="3"/>
  <c r="L42" i="3"/>
  <c r="K42" i="3"/>
  <c r="J42" i="3"/>
  <c r="L40" i="3"/>
  <c r="K40" i="3"/>
  <c r="J40" i="3"/>
  <c r="I40" i="3"/>
  <c r="I39" i="3" s="1"/>
  <c r="I38" i="3" s="1"/>
  <c r="L39" i="3"/>
  <c r="K39" i="3"/>
  <c r="J39" i="3"/>
  <c r="L38" i="3"/>
  <c r="K38" i="3"/>
  <c r="J38" i="3"/>
  <c r="L36" i="3"/>
  <c r="K36" i="3"/>
  <c r="J36" i="3"/>
  <c r="I36" i="3"/>
  <c r="L34" i="3"/>
  <c r="K34" i="3"/>
  <c r="J34" i="3"/>
  <c r="I34" i="3"/>
  <c r="L33" i="3"/>
  <c r="K33" i="3"/>
  <c r="J33" i="3"/>
  <c r="I33" i="3"/>
  <c r="I32" i="3" s="1"/>
  <c r="L32" i="3"/>
  <c r="K32" i="3"/>
  <c r="J32" i="3"/>
  <c r="L31" i="3"/>
  <c r="K31" i="3"/>
  <c r="J31" i="3"/>
  <c r="L30" i="3"/>
  <c r="L360" i="3" s="1"/>
  <c r="K30" i="3"/>
  <c r="K360" i="3" s="1"/>
  <c r="J30" i="3"/>
  <c r="J360" i="3" s="1"/>
  <c r="L357" i="2"/>
  <c r="K357" i="2"/>
  <c r="J357" i="2"/>
  <c r="I357" i="2"/>
  <c r="L356" i="2"/>
  <c r="K356" i="2"/>
  <c r="J356" i="2"/>
  <c r="I356" i="2"/>
  <c r="L354" i="2"/>
  <c r="K354" i="2"/>
  <c r="J354" i="2"/>
  <c r="I354" i="2"/>
  <c r="L353" i="2"/>
  <c r="K353" i="2"/>
  <c r="J353" i="2"/>
  <c r="I353" i="2"/>
  <c r="L351" i="2"/>
  <c r="K351" i="2"/>
  <c r="J351" i="2"/>
  <c r="I351" i="2"/>
  <c r="L350" i="2"/>
  <c r="K350" i="2"/>
  <c r="J350" i="2"/>
  <c r="I350" i="2"/>
  <c r="L347" i="2"/>
  <c r="K347" i="2"/>
  <c r="J347" i="2"/>
  <c r="I347" i="2"/>
  <c r="L346" i="2"/>
  <c r="K346" i="2"/>
  <c r="J346" i="2"/>
  <c r="I346" i="2"/>
  <c r="L343" i="2"/>
  <c r="K343" i="2"/>
  <c r="J343" i="2"/>
  <c r="I343" i="2"/>
  <c r="L342" i="2"/>
  <c r="K342" i="2"/>
  <c r="J342" i="2"/>
  <c r="I342" i="2"/>
  <c r="L339" i="2"/>
  <c r="K339" i="2"/>
  <c r="J339" i="2"/>
  <c r="I339" i="2"/>
  <c r="L338" i="2"/>
  <c r="K338" i="2"/>
  <c r="J338" i="2"/>
  <c r="I338" i="2"/>
  <c r="L335" i="2"/>
  <c r="K335" i="2"/>
  <c r="J335" i="2"/>
  <c r="I335" i="2"/>
  <c r="L332" i="2"/>
  <c r="K332" i="2"/>
  <c r="J332" i="2"/>
  <c r="I332" i="2"/>
  <c r="L330" i="2"/>
  <c r="K330" i="2"/>
  <c r="J330" i="2"/>
  <c r="I330" i="2"/>
  <c r="L329" i="2"/>
  <c r="K329" i="2"/>
  <c r="J329" i="2"/>
  <c r="I329" i="2"/>
  <c r="L328" i="2"/>
  <c r="K328" i="2"/>
  <c r="J328" i="2"/>
  <c r="I328" i="2"/>
  <c r="L325" i="2"/>
  <c r="K325" i="2"/>
  <c r="J325" i="2"/>
  <c r="I325" i="2"/>
  <c r="L324" i="2"/>
  <c r="K324" i="2"/>
  <c r="J324" i="2"/>
  <c r="I324" i="2"/>
  <c r="L322" i="2"/>
  <c r="K322" i="2"/>
  <c r="J322" i="2"/>
  <c r="I322" i="2"/>
  <c r="L321" i="2"/>
  <c r="K321" i="2"/>
  <c r="J321" i="2"/>
  <c r="I321" i="2"/>
  <c r="L319" i="2"/>
  <c r="K319" i="2"/>
  <c r="J319" i="2"/>
  <c r="I319" i="2"/>
  <c r="L318" i="2"/>
  <c r="K318" i="2"/>
  <c r="J318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10" i="2"/>
  <c r="K310" i="2"/>
  <c r="J310" i="2"/>
  <c r="I310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0" i="2"/>
  <c r="K300" i="2"/>
  <c r="J300" i="2"/>
  <c r="I300" i="2"/>
  <c r="L298" i="2"/>
  <c r="K298" i="2"/>
  <c r="J298" i="2"/>
  <c r="I298" i="2"/>
  <c r="L297" i="2"/>
  <c r="K297" i="2"/>
  <c r="J297" i="2"/>
  <c r="I297" i="2"/>
  <c r="L296" i="2"/>
  <c r="K296" i="2"/>
  <c r="J296" i="2"/>
  <c r="I296" i="2"/>
  <c r="L295" i="2"/>
  <c r="K295" i="2"/>
  <c r="J295" i="2"/>
  <c r="I295" i="2"/>
  <c r="L292" i="2"/>
  <c r="K292" i="2"/>
  <c r="J292" i="2"/>
  <c r="I292" i="2"/>
  <c r="L291" i="2"/>
  <c r="K291" i="2"/>
  <c r="J291" i="2"/>
  <c r="I291" i="2"/>
  <c r="L289" i="2"/>
  <c r="K289" i="2"/>
  <c r="J289" i="2"/>
  <c r="I289" i="2"/>
  <c r="L288" i="2"/>
  <c r="K288" i="2"/>
  <c r="J288" i="2"/>
  <c r="I288" i="2"/>
  <c r="L286" i="2"/>
  <c r="K286" i="2"/>
  <c r="J286" i="2"/>
  <c r="I286" i="2"/>
  <c r="L285" i="2"/>
  <c r="K285" i="2"/>
  <c r="J285" i="2"/>
  <c r="I285" i="2"/>
  <c r="L282" i="2"/>
  <c r="K282" i="2"/>
  <c r="J282" i="2"/>
  <c r="I282" i="2"/>
  <c r="L281" i="2"/>
  <c r="K281" i="2"/>
  <c r="J281" i="2"/>
  <c r="I281" i="2"/>
  <c r="L278" i="2"/>
  <c r="K278" i="2"/>
  <c r="J278" i="2"/>
  <c r="I278" i="2"/>
  <c r="L277" i="2"/>
  <c r="K277" i="2"/>
  <c r="J277" i="2"/>
  <c r="I277" i="2"/>
  <c r="L274" i="2"/>
  <c r="K274" i="2"/>
  <c r="J274" i="2"/>
  <c r="I274" i="2"/>
  <c r="L273" i="2"/>
  <c r="K273" i="2"/>
  <c r="J273" i="2"/>
  <c r="I273" i="2"/>
  <c r="L270" i="2"/>
  <c r="K270" i="2"/>
  <c r="J270" i="2"/>
  <c r="I270" i="2"/>
  <c r="L267" i="2"/>
  <c r="K267" i="2"/>
  <c r="J267" i="2"/>
  <c r="I267" i="2"/>
  <c r="L265" i="2"/>
  <c r="K265" i="2"/>
  <c r="J265" i="2"/>
  <c r="I265" i="2"/>
  <c r="L264" i="2"/>
  <c r="K264" i="2"/>
  <c r="J264" i="2"/>
  <c r="I264" i="2"/>
  <c r="L263" i="2"/>
  <c r="K263" i="2"/>
  <c r="J263" i="2"/>
  <c r="I263" i="2"/>
  <c r="L260" i="2"/>
  <c r="K260" i="2"/>
  <c r="J260" i="2"/>
  <c r="I260" i="2"/>
  <c r="L259" i="2"/>
  <c r="K259" i="2"/>
  <c r="J259" i="2"/>
  <c r="I259" i="2"/>
  <c r="L257" i="2"/>
  <c r="K257" i="2"/>
  <c r="J257" i="2"/>
  <c r="I257" i="2"/>
  <c r="L256" i="2"/>
  <c r="K256" i="2"/>
  <c r="J256" i="2"/>
  <c r="I256" i="2"/>
  <c r="L254" i="2"/>
  <c r="K254" i="2"/>
  <c r="J254" i="2"/>
  <c r="I254" i="2"/>
  <c r="L253" i="2"/>
  <c r="K253" i="2"/>
  <c r="J253" i="2"/>
  <c r="I253" i="2"/>
  <c r="L250" i="2"/>
  <c r="K250" i="2"/>
  <c r="J250" i="2"/>
  <c r="I250" i="2"/>
  <c r="L249" i="2"/>
  <c r="K249" i="2"/>
  <c r="J249" i="2"/>
  <c r="I249" i="2"/>
  <c r="L246" i="2"/>
  <c r="K246" i="2"/>
  <c r="J246" i="2"/>
  <c r="I246" i="2"/>
  <c r="L245" i="2"/>
  <c r="K245" i="2"/>
  <c r="J245" i="2"/>
  <c r="I245" i="2"/>
  <c r="L242" i="2"/>
  <c r="K242" i="2"/>
  <c r="J242" i="2"/>
  <c r="I242" i="2"/>
  <c r="L241" i="2"/>
  <c r="K241" i="2"/>
  <c r="J241" i="2"/>
  <c r="I241" i="2"/>
  <c r="L238" i="2"/>
  <c r="K238" i="2"/>
  <c r="J238" i="2"/>
  <c r="I238" i="2"/>
  <c r="L235" i="2"/>
  <c r="K235" i="2"/>
  <c r="J235" i="2"/>
  <c r="I235" i="2"/>
  <c r="L233" i="2"/>
  <c r="K233" i="2"/>
  <c r="J233" i="2"/>
  <c r="I233" i="2"/>
  <c r="L232" i="2"/>
  <c r="K232" i="2"/>
  <c r="J232" i="2"/>
  <c r="I232" i="2"/>
  <c r="L231" i="2"/>
  <c r="K231" i="2"/>
  <c r="J231" i="2"/>
  <c r="I231" i="2"/>
  <c r="L230" i="2"/>
  <c r="K230" i="2"/>
  <c r="J230" i="2"/>
  <c r="I230" i="2"/>
  <c r="L226" i="2"/>
  <c r="K226" i="2"/>
  <c r="J226" i="2"/>
  <c r="I226" i="2"/>
  <c r="L225" i="2"/>
  <c r="K225" i="2"/>
  <c r="J225" i="2"/>
  <c r="I225" i="2"/>
  <c r="L224" i="2"/>
  <c r="K224" i="2"/>
  <c r="J224" i="2"/>
  <c r="I224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3" i="2"/>
  <c r="K213" i="2"/>
  <c r="J213" i="2"/>
  <c r="I213" i="2"/>
  <c r="L212" i="2"/>
  <c r="K212" i="2"/>
  <c r="J212" i="2"/>
  <c r="I212" i="2"/>
  <c r="L210" i="2"/>
  <c r="K210" i="2"/>
  <c r="J210" i="2"/>
  <c r="I210" i="2"/>
  <c r="L209" i="2"/>
  <c r="K209" i="2"/>
  <c r="J209" i="2"/>
  <c r="I209" i="2"/>
  <c r="L208" i="2"/>
  <c r="K208" i="2"/>
  <c r="J208" i="2"/>
  <c r="I208" i="2"/>
  <c r="L203" i="2"/>
  <c r="K203" i="2"/>
  <c r="J203" i="2"/>
  <c r="I203" i="2"/>
  <c r="L202" i="2"/>
  <c r="K202" i="2"/>
  <c r="J202" i="2"/>
  <c r="I202" i="2"/>
  <c r="L201" i="2"/>
  <c r="K201" i="2"/>
  <c r="J201" i="2"/>
  <c r="I201" i="2"/>
  <c r="L199" i="2"/>
  <c r="K199" i="2"/>
  <c r="J199" i="2"/>
  <c r="I199" i="2"/>
  <c r="L198" i="2"/>
  <c r="K198" i="2"/>
  <c r="J198" i="2"/>
  <c r="I198" i="2"/>
  <c r="L194" i="2"/>
  <c r="K194" i="2"/>
  <c r="J194" i="2"/>
  <c r="I194" i="2"/>
  <c r="L193" i="2"/>
  <c r="K193" i="2"/>
  <c r="J193" i="2"/>
  <c r="I193" i="2"/>
  <c r="P188" i="2"/>
  <c r="O188" i="2"/>
  <c r="N188" i="2"/>
  <c r="M188" i="2"/>
  <c r="L188" i="2"/>
  <c r="K188" i="2"/>
  <c r="J188" i="2"/>
  <c r="I188" i="2"/>
  <c r="L187" i="2"/>
  <c r="K187" i="2"/>
  <c r="J187" i="2"/>
  <c r="I187" i="2"/>
  <c r="L183" i="2"/>
  <c r="K183" i="2"/>
  <c r="J183" i="2"/>
  <c r="I183" i="2"/>
  <c r="L182" i="2"/>
  <c r="K182" i="2"/>
  <c r="J182" i="2"/>
  <c r="I182" i="2"/>
  <c r="L180" i="2"/>
  <c r="K180" i="2"/>
  <c r="J180" i="2"/>
  <c r="I180" i="2"/>
  <c r="L179" i="2"/>
  <c r="K179" i="2"/>
  <c r="J179" i="2"/>
  <c r="I179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2" i="2"/>
  <c r="K172" i="2"/>
  <c r="J172" i="2"/>
  <c r="I172" i="2"/>
  <c r="L171" i="2"/>
  <c r="K171" i="2"/>
  <c r="J171" i="2"/>
  <c r="I171" i="2"/>
  <c r="L167" i="2"/>
  <c r="K167" i="2"/>
  <c r="J167" i="2"/>
  <c r="I167" i="2"/>
  <c r="L166" i="2"/>
  <c r="K166" i="2"/>
  <c r="J166" i="2"/>
  <c r="I166" i="2"/>
  <c r="L165" i="2"/>
  <c r="K165" i="2"/>
  <c r="J165" i="2"/>
  <c r="I165" i="2"/>
  <c r="L163" i="2"/>
  <c r="K163" i="2"/>
  <c r="J163" i="2"/>
  <c r="I163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3" i="2"/>
  <c r="K153" i="2"/>
  <c r="J153" i="2"/>
  <c r="I153" i="2"/>
  <c r="L152" i="2"/>
  <c r="K152" i="2"/>
  <c r="J152" i="2"/>
  <c r="I152" i="2"/>
  <c r="L151" i="2"/>
  <c r="K151" i="2"/>
  <c r="J151" i="2"/>
  <c r="I151" i="2"/>
  <c r="L150" i="2"/>
  <c r="K150" i="2"/>
  <c r="J150" i="2"/>
  <c r="I150" i="2"/>
  <c r="L147" i="2"/>
  <c r="K147" i="2"/>
  <c r="J147" i="2"/>
  <c r="I147" i="2"/>
  <c r="L146" i="2"/>
  <c r="K146" i="2"/>
  <c r="J146" i="2"/>
  <c r="I146" i="2"/>
  <c r="L145" i="2"/>
  <c r="K145" i="2"/>
  <c r="J145" i="2"/>
  <c r="I145" i="2"/>
  <c r="L143" i="2"/>
  <c r="K143" i="2"/>
  <c r="J143" i="2"/>
  <c r="I143" i="2"/>
  <c r="L142" i="2"/>
  <c r="K142" i="2"/>
  <c r="J142" i="2"/>
  <c r="I142" i="2"/>
  <c r="L139" i="2"/>
  <c r="K139" i="2"/>
  <c r="J139" i="2"/>
  <c r="I139" i="2"/>
  <c r="L138" i="2"/>
  <c r="K138" i="2"/>
  <c r="J138" i="2"/>
  <c r="I138" i="2"/>
  <c r="L137" i="2"/>
  <c r="K137" i="2"/>
  <c r="J137" i="2"/>
  <c r="I137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2" i="2"/>
  <c r="K102" i="2"/>
  <c r="J102" i="2"/>
  <c r="I102" i="2"/>
  <c r="L101" i="2"/>
  <c r="K101" i="2"/>
  <c r="J101" i="2"/>
  <c r="I101" i="2"/>
  <c r="L100" i="2"/>
  <c r="K100" i="2"/>
  <c r="J100" i="2"/>
  <c r="I100" i="2"/>
  <c r="L97" i="2"/>
  <c r="K97" i="2"/>
  <c r="J97" i="2"/>
  <c r="I97" i="2"/>
  <c r="L96" i="2"/>
  <c r="K96" i="2"/>
  <c r="J96" i="2"/>
  <c r="I96" i="2"/>
  <c r="L95" i="2"/>
  <c r="K95" i="2"/>
  <c r="J95" i="2"/>
  <c r="I95" i="2"/>
  <c r="L92" i="2"/>
  <c r="K92" i="2"/>
  <c r="J92" i="2"/>
  <c r="I92" i="2"/>
  <c r="L91" i="2"/>
  <c r="K91" i="2"/>
  <c r="J91" i="2"/>
  <c r="I91" i="2"/>
  <c r="L90" i="2"/>
  <c r="K90" i="2"/>
  <c r="J90" i="2"/>
  <c r="I90" i="2"/>
  <c r="L89" i="2"/>
  <c r="K89" i="2"/>
  <c r="J89" i="2"/>
  <c r="I89" i="2"/>
  <c r="L85" i="2"/>
  <c r="K85" i="2"/>
  <c r="J85" i="2"/>
  <c r="I85" i="2"/>
  <c r="L84" i="2"/>
  <c r="K84" i="2"/>
  <c r="J84" i="2"/>
  <c r="I84" i="2"/>
  <c r="L83" i="2"/>
  <c r="K83" i="2"/>
  <c r="J83" i="2"/>
  <c r="I83" i="2"/>
  <c r="L82" i="2"/>
  <c r="K82" i="2"/>
  <c r="J82" i="2"/>
  <c r="I82" i="2"/>
  <c r="L80" i="2"/>
  <c r="K80" i="2"/>
  <c r="J80" i="2"/>
  <c r="I80" i="2"/>
  <c r="L79" i="2"/>
  <c r="K79" i="2"/>
  <c r="J79" i="2"/>
  <c r="I79" i="2"/>
  <c r="L78" i="2"/>
  <c r="K78" i="2"/>
  <c r="J78" i="2"/>
  <c r="I78" i="2"/>
  <c r="L74" i="2"/>
  <c r="K74" i="2"/>
  <c r="J74" i="2"/>
  <c r="I74" i="2"/>
  <c r="L73" i="2"/>
  <c r="K73" i="2"/>
  <c r="J73" i="2"/>
  <c r="I73" i="2"/>
  <c r="L69" i="2"/>
  <c r="K69" i="2"/>
  <c r="J69" i="2"/>
  <c r="I69" i="2"/>
  <c r="L68" i="2"/>
  <c r="K68" i="2"/>
  <c r="J68" i="2"/>
  <c r="I68" i="2"/>
  <c r="L64" i="2"/>
  <c r="K64" i="2"/>
  <c r="J64" i="2"/>
  <c r="I64" i="2"/>
  <c r="L63" i="2"/>
  <c r="K63" i="2"/>
  <c r="J63" i="2"/>
  <c r="I63" i="2"/>
  <c r="L62" i="2"/>
  <c r="K62" i="2"/>
  <c r="J62" i="2"/>
  <c r="I62" i="2"/>
  <c r="L61" i="2"/>
  <c r="K61" i="2"/>
  <c r="J61" i="2"/>
  <c r="I61" i="2"/>
  <c r="L45" i="2"/>
  <c r="K45" i="2"/>
  <c r="J45" i="2"/>
  <c r="J44" i="2" s="1"/>
  <c r="J43" i="2" s="1"/>
  <c r="J42" i="2" s="1"/>
  <c r="I45" i="2"/>
  <c r="I44" i="2" s="1"/>
  <c r="I43" i="2" s="1"/>
  <c r="I42" i="2" s="1"/>
  <c r="L44" i="2"/>
  <c r="K44" i="2"/>
  <c r="L43" i="2"/>
  <c r="K43" i="2"/>
  <c r="L42" i="2"/>
  <c r="K42" i="2"/>
  <c r="L40" i="2"/>
  <c r="K40" i="2"/>
  <c r="J40" i="2"/>
  <c r="J39" i="2" s="1"/>
  <c r="J38" i="2" s="1"/>
  <c r="I40" i="2"/>
  <c r="L39" i="2"/>
  <c r="K39" i="2"/>
  <c r="I39" i="2"/>
  <c r="I38" i="2" s="1"/>
  <c r="L38" i="2"/>
  <c r="K38" i="2"/>
  <c r="L36" i="2"/>
  <c r="K36" i="2"/>
  <c r="J36" i="2"/>
  <c r="I36" i="2"/>
  <c r="L34" i="2"/>
  <c r="K34" i="2"/>
  <c r="J34" i="2"/>
  <c r="J33" i="2" s="1"/>
  <c r="J32" i="2" s="1"/>
  <c r="J31" i="2" s="1"/>
  <c r="J30" i="2" s="1"/>
  <c r="J360" i="2" s="1"/>
  <c r="I34" i="2"/>
  <c r="I33" i="2" s="1"/>
  <c r="I32" i="2" s="1"/>
  <c r="L33" i="2"/>
  <c r="K33" i="2"/>
  <c r="L32" i="2"/>
  <c r="K32" i="2"/>
  <c r="L31" i="2"/>
  <c r="K31" i="2"/>
  <c r="L30" i="2"/>
  <c r="L360" i="2" s="1"/>
  <c r="K30" i="2"/>
  <c r="K360" i="2" s="1"/>
  <c r="I131" i="3" l="1"/>
  <c r="I151" i="3"/>
  <c r="I150" i="3" s="1"/>
  <c r="I296" i="3"/>
  <c r="I295" i="3" s="1"/>
  <c r="I328" i="3"/>
  <c r="I160" i="3"/>
  <c r="I31" i="3"/>
  <c r="I109" i="3"/>
  <c r="I208" i="3"/>
  <c r="I231" i="3"/>
  <c r="I230" i="3" s="1"/>
  <c r="I178" i="3"/>
  <c r="I177" i="3" s="1"/>
  <c r="I31" i="2"/>
  <c r="I30" i="2" s="1"/>
  <c r="I360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2" i="1"/>
  <c r="I101" i="1" s="1"/>
  <c r="I100" i="1" s="1"/>
  <c r="J102" i="1"/>
  <c r="J101" i="1" s="1"/>
  <c r="J100" i="1" s="1"/>
  <c r="K102" i="1"/>
  <c r="K101" i="1" s="1"/>
  <c r="K100" i="1" s="1"/>
  <c r="L102" i="1"/>
  <c r="L101" i="1" s="1"/>
  <c r="L100" i="1" s="1"/>
  <c r="I106" i="1"/>
  <c r="I105" i="1" s="1"/>
  <c r="J106" i="1"/>
  <c r="J105" i="1" s="1"/>
  <c r="K106" i="1"/>
  <c r="K105" i="1" s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4" i="1"/>
  <c r="I133" i="1" s="1"/>
  <c r="I132" i="1" s="1"/>
  <c r="J134" i="1"/>
  <c r="J133" i="1" s="1"/>
  <c r="J132" i="1" s="1"/>
  <c r="K134" i="1"/>
  <c r="K133" i="1" s="1"/>
  <c r="K132" i="1" s="1"/>
  <c r="L134" i="1"/>
  <c r="L133" i="1" s="1"/>
  <c r="L132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I153" i="1"/>
  <c r="I152" i="1" s="1"/>
  <c r="J153" i="1"/>
  <c r="J152" i="1" s="1"/>
  <c r="K153" i="1"/>
  <c r="K152" i="1" s="1"/>
  <c r="L153" i="1"/>
  <c r="L152" i="1" s="1"/>
  <c r="I158" i="1"/>
  <c r="I157" i="1" s="1"/>
  <c r="J158" i="1"/>
  <c r="J157" i="1" s="1"/>
  <c r="K158" i="1"/>
  <c r="K157" i="1" s="1"/>
  <c r="L158" i="1"/>
  <c r="L157" i="1" s="1"/>
  <c r="I163" i="1"/>
  <c r="I162" i="1" s="1"/>
  <c r="I161" i="1" s="1"/>
  <c r="J163" i="1"/>
  <c r="J162" i="1" s="1"/>
  <c r="J161" i="1" s="1"/>
  <c r="K163" i="1"/>
  <c r="K162" i="1" s="1"/>
  <c r="K161" i="1" s="1"/>
  <c r="L163" i="1"/>
  <c r="L162" i="1" s="1"/>
  <c r="L161" i="1" s="1"/>
  <c r="I167" i="1"/>
  <c r="I166" i="1" s="1"/>
  <c r="J167" i="1"/>
  <c r="J166" i="1" s="1"/>
  <c r="K167" i="1"/>
  <c r="K166" i="1" s="1"/>
  <c r="L167" i="1"/>
  <c r="L166" i="1" s="1"/>
  <c r="I172" i="1"/>
  <c r="I171" i="1" s="1"/>
  <c r="J172" i="1"/>
  <c r="J171" i="1" s="1"/>
  <c r="K172" i="1"/>
  <c r="K171" i="1" s="1"/>
  <c r="L172" i="1"/>
  <c r="L171" i="1" s="1"/>
  <c r="I180" i="1"/>
  <c r="I179" i="1" s="1"/>
  <c r="J180" i="1"/>
  <c r="J179" i="1" s="1"/>
  <c r="K180" i="1"/>
  <c r="K179" i="1" s="1"/>
  <c r="L180" i="1"/>
  <c r="L179" i="1" s="1"/>
  <c r="I183" i="1"/>
  <c r="I182" i="1" s="1"/>
  <c r="J183" i="1"/>
  <c r="J182" i="1" s="1"/>
  <c r="K183" i="1"/>
  <c r="K182" i="1" s="1"/>
  <c r="L183" i="1"/>
  <c r="L182" i="1" s="1"/>
  <c r="I188" i="1"/>
  <c r="I187" i="1" s="1"/>
  <c r="J188" i="1"/>
  <c r="J187" i="1" s="1"/>
  <c r="K188" i="1"/>
  <c r="K187" i="1" s="1"/>
  <c r="L188" i="1"/>
  <c r="L187" i="1" s="1"/>
  <c r="M188" i="1"/>
  <c r="N188" i="1"/>
  <c r="O188" i="1"/>
  <c r="P188" i="1"/>
  <c r="I194" i="1"/>
  <c r="I193" i="1" s="1"/>
  <c r="J194" i="1"/>
  <c r="J193" i="1" s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J210" i="1"/>
  <c r="J209" i="1" s="1"/>
  <c r="K210" i="1"/>
  <c r="K209" i="1" s="1"/>
  <c r="L210" i="1"/>
  <c r="L209" i="1" s="1"/>
  <c r="L208" i="1" s="1"/>
  <c r="I213" i="1"/>
  <c r="I212" i="1" s="1"/>
  <c r="J213" i="1"/>
  <c r="J212" i="1" s="1"/>
  <c r="K213" i="1"/>
  <c r="K212" i="1" s="1"/>
  <c r="L213" i="1"/>
  <c r="L212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6" i="1"/>
  <c r="I225" i="1" s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7" i="1"/>
  <c r="I256" i="1" s="1"/>
  <c r="J257" i="1"/>
  <c r="J256" i="1" s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L265" i="1"/>
  <c r="L264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J288" i="1"/>
  <c r="I289" i="1"/>
  <c r="I288" i="1" s="1"/>
  <c r="J289" i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I297" i="1" s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I330" i="1"/>
  <c r="I329" i="1" s="1"/>
  <c r="J330" i="1"/>
  <c r="J329" i="1" s="1"/>
  <c r="K330" i="1"/>
  <c r="K329" i="1" s="1"/>
  <c r="L330" i="1"/>
  <c r="L329" i="1" s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7" i="1"/>
  <c r="I356" i="1" s="1"/>
  <c r="J357" i="1"/>
  <c r="J356" i="1" s="1"/>
  <c r="K357" i="1"/>
  <c r="K356" i="1" s="1"/>
  <c r="L357" i="1"/>
  <c r="L356" i="1" s="1"/>
  <c r="I176" i="3" l="1"/>
  <c r="I30" i="3"/>
  <c r="I296" i="1"/>
  <c r="L328" i="1"/>
  <c r="L296" i="1"/>
  <c r="K296" i="1"/>
  <c r="I328" i="1"/>
  <c r="K328" i="1"/>
  <c r="J328" i="1"/>
  <c r="J296" i="1"/>
  <c r="L231" i="1"/>
  <c r="L178" i="1"/>
  <c r="L177" i="1" s="1"/>
  <c r="L165" i="1"/>
  <c r="L151" i="1"/>
  <c r="L150" i="1" s="1"/>
  <c r="L131" i="1"/>
  <c r="L89" i="1"/>
  <c r="L62" i="1"/>
  <c r="L61" i="1" s="1"/>
  <c r="L31" i="1"/>
  <c r="K263" i="1"/>
  <c r="K231" i="1"/>
  <c r="K230" i="1" s="1"/>
  <c r="K208" i="1"/>
  <c r="K178" i="1"/>
  <c r="K177" i="1" s="1"/>
  <c r="K165" i="1"/>
  <c r="K160" i="1"/>
  <c r="K151" i="1"/>
  <c r="K150" i="1" s="1"/>
  <c r="K131" i="1"/>
  <c r="K109" i="1"/>
  <c r="K89" i="1"/>
  <c r="K62" i="1"/>
  <c r="K61" i="1" s="1"/>
  <c r="K31" i="1"/>
  <c r="J263" i="1"/>
  <c r="J231" i="1"/>
  <c r="J230" i="1" s="1"/>
  <c r="J208" i="1"/>
  <c r="J178" i="1"/>
  <c r="J177" i="1" s="1"/>
  <c r="J165" i="1"/>
  <c r="J160" i="1"/>
  <c r="J151" i="1"/>
  <c r="J150" i="1" s="1"/>
  <c r="J131" i="1"/>
  <c r="J109" i="1"/>
  <c r="J89" i="1"/>
  <c r="J62" i="1"/>
  <c r="J61" i="1" s="1"/>
  <c r="J31" i="1"/>
  <c r="L263" i="1"/>
  <c r="L160" i="1"/>
  <c r="L109" i="1"/>
  <c r="I263" i="1"/>
  <c r="I231" i="1"/>
  <c r="I230" i="1" s="1"/>
  <c r="I208" i="1"/>
  <c r="I178" i="1"/>
  <c r="I165" i="1"/>
  <c r="I160" i="1"/>
  <c r="I151" i="1"/>
  <c r="I150" i="1" s="1"/>
  <c r="I131" i="1"/>
  <c r="I109" i="1"/>
  <c r="I89" i="1"/>
  <c r="I62" i="1"/>
  <c r="I61" i="1" s="1"/>
  <c r="I31" i="1"/>
  <c r="I360" i="3" l="1"/>
  <c r="J30" i="1"/>
  <c r="K30" i="1"/>
  <c r="L30" i="1"/>
  <c r="J295" i="1"/>
  <c r="J176" i="1" s="1"/>
  <c r="K295" i="1"/>
  <c r="K176" i="1" s="1"/>
  <c r="I30" i="1"/>
  <c r="I177" i="1"/>
  <c r="L295" i="1"/>
  <c r="L230" i="1"/>
  <c r="L176" i="1" s="1"/>
  <c r="I295" i="1"/>
  <c r="K360" i="1" l="1"/>
  <c r="I176" i="1"/>
  <c r="I360" i="1" s="1"/>
  <c r="L360" i="1"/>
  <c r="J360" i="1"/>
</calcChain>
</file>

<file path=xl/sharedStrings.xml><?xml version="1.0" encoding="utf-8"?>
<sst xmlns="http://schemas.openxmlformats.org/spreadsheetml/2006/main" count="2341" uniqueCount="467">
  <si>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</si>
  <si>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</si>
  <si>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</si>
  <si>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</si>
  <si>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</si>
  <si>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</si>
  <si>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(įstaigos pavadinimas, kodas Juridinių asmenų registre, adresas)</t>
  </si>
  <si>
    <t>BIUDŽETO IŠLAIDŲ SĄMATOS VYKDYMO</t>
  </si>
  <si>
    <t>2020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</si>
  <si>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</si>
  <si>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</si>
  <si>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</si>
  <si>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</si>
  <si>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</si>
  <si>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</si>
  <si>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</si>
  <si>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</si>
  <si>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</si>
  <si>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</si>
  <si>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</si>
  <si>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191787872</t>
  </si>
  <si>
    <t xml:space="preserve"> </t>
  </si>
  <si>
    <t>Programos</t>
  </si>
  <si>
    <t>1</t>
  </si>
  <si>
    <t>Finansavimo šaltinio</t>
  </si>
  <si>
    <t>Valstybės funkcijos</t>
  </si>
  <si>
    <t>09</t>
  </si>
  <si>
    <t>02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</si>
  <si>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</si>
  <si>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</si>
  <si>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</si>
  <si>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</si>
  <si>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</si>
  <si>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</si>
  <si>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</si>
  <si>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</si>
  <si>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</si>
  <si>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</si>
  <si>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</si>
  <si>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</si>
  <si>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</si>
  <si>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</si>
  <si>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</si>
  <si>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</si>
  <si>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</si>
  <si>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</si>
  <si>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</si>
  <si>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</si>
  <si>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</si>
  <si>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</si>
  <si>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</si>
  <si>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</si>
  <si>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</si>
  <si>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</si>
  <si>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</si>
  <si>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</si>
  <si>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</si>
  <si>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</si>
  <si>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</si>
  <si>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</si>
  <si>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</si>
  <si>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</si>
  <si>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</si>
  <si>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</si>
  <si>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</si>
  <si>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</si>
  <si>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</si>
  <si>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</si>
  <si>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</si>
  <si>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</si>
  <si>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</si>
  <si>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</si>
  <si>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</si>
  <si>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</si>
  <si>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</si>
  <si>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</si>
  <si>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</si>
  <si>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</si>
  <si>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</si>
  <si>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</si>
  <si>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</si>
  <si>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</si>
  <si>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</si>
  <si>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</si>
  <si>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</si>
  <si>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</si>
  <si>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</si>
  <si>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</si>
  <si>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</si>
  <si>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</si>
  <si>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</si>
  <si>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</si>
  <si>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</si>
  <si>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</si>
  <si>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</si>
  <si>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</si>
  <si>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</si>
  <si>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</si>
  <si>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</si>
  <si>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</si>
  <si>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</si>
  <si>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</si>
  <si>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</si>
  <si>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</si>
  <si>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</si>
  <si>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</si>
  <si>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</si>
  <si>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</si>
  <si>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</si>
  <si>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</si>
  <si>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</si>
  <si>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</si>
  <si>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</si>
  <si>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</si>
  <si>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</si>
  <si>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</si>
  <si>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</si>
  <si>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</si>
  <si>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</si>
  <si>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</si>
  <si>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</si>
  <si>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</si>
  <si>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</si>
  <si>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</si>
  <si>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</si>
  <si>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</si>
  <si>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</si>
  <si>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</si>
  <si>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</si>
  <si>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</si>
  <si>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</si>
  <si>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</si>
  <si>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</si>
  <si>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</si>
  <si>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</si>
  <si>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</si>
  <si>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</si>
  <si>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</si>
  <si>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</si>
  <si>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</si>
  <si>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</si>
  <si>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</si>
  <si>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</si>
  <si>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</si>
  <si>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</si>
  <si>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</si>
  <si>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</si>
  <si>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</si>
  <si>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</si>
  <si>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</si>
  <si>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</si>
  <si>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</si>
  <si>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</si>
  <si>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</si>
  <si>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</si>
  <si>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</si>
  <si>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</si>
  <si>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</si>
  <si>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</si>
  <si>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</si>
  <si>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</si>
  <si>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</si>
  <si>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</si>
  <si>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</si>
  <si>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</si>
  <si>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</si>
  <si>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</si>
  <si>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</si>
  <si>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</si>
  <si>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</si>
  <si>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</si>
  <si>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</si>
  <si>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</si>
  <si>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</si>
  <si>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</si>
  <si>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</si>
  <si>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</si>
  <si>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</si>
  <si>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</si>
  <si>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</si>
  <si>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</si>
  <si>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</si>
  <si>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</si>
  <si>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</si>
  <si>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</si>
  <si>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</si>
  <si>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</si>
  <si>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</si>
  <si>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</si>
  <si>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</si>
  <si>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</si>
  <si>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</si>
  <si>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</si>
  <si>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</si>
  <si>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</si>
  <si>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</si>
  <si>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</si>
  <si>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</si>
  <si>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</si>
  <si>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</si>
  <si>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</si>
  <si>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</si>
  <si>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</si>
  <si>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</si>
  <si>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</si>
  <si>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</si>
  <si>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</si>
  <si>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</si>
  <si>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</si>
  <si>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</si>
  <si>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</si>
  <si>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</si>
  <si>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</si>
  <si>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</si>
  <si>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</si>
  <si>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</si>
  <si>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</si>
  <si>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</si>
  <si>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</si>
  <si>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</si>
  <si>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</si>
  <si>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</si>
  <si>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</si>
  <si>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</si>
  <si>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</si>
  <si>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</si>
  <si>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</si>
  <si>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</si>
  <si>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</si>
  <si>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</si>
  <si>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</si>
  <si>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Rima Gabalienė</t>
  </si>
  <si>
    <t xml:space="preserve">      (įstaigos vadovo ar jo įgalioto asmens pareigų  pavadinimas)</t>
  </si>
  <si>
    <t>(parašas)</t>
  </si>
  <si>
    <t>(vardas ir pavardė)</t>
  </si>
  <si>
    <t>Vyr. buhalterė</t>
  </si>
  <si>
    <t>Auksė Žitkuvienė</t>
  </si>
  <si>
    <t xml:space="preserve">  (vyriausiasis buhalteris (buhalteris)/centralizuotos apskaitos įstaigos vadovas arba jo įgaliotas asmuo</t>
  </si>
  <si>
    <t>Klaipėdos r. Agluonėnų pagrindinė mokykla, 191787872</t>
  </si>
  <si>
    <t>2020.04.08 Nr. 5</t>
  </si>
  <si>
    <t>2020.04.08 Nr. 6</t>
  </si>
  <si>
    <t>1.1.1.13. Bendrųjų ugdymo planų įgyvendinimas bei tinkamos ugdymo aplinkos užtikrinimas Agluonėnų pagrindinėje mokykloje</t>
  </si>
  <si>
    <t>SB</t>
  </si>
  <si>
    <t>Savivaldybės biudžeto lėšos</t>
  </si>
  <si>
    <t>2020.04.08 Nr. 7</t>
  </si>
  <si>
    <t>1.4.4.28. Švietimo įstaigų patalpų remontas, mokyklinių autobusų remontas, buitinės, organizacinės technikos, mokymo priemonių įsigijimas</t>
  </si>
  <si>
    <t>2020.04.08 Nr. 8</t>
  </si>
  <si>
    <t>ML</t>
  </si>
  <si>
    <t>Mokymo lėšos</t>
  </si>
  <si>
    <t>2020.04.08 Nr. 9</t>
  </si>
  <si>
    <t>S</t>
  </si>
  <si>
    <t>Pajamos už paslaugas ir nuomą</t>
  </si>
  <si>
    <t>P A T V I R T I N T A</t>
  </si>
  <si>
    <t>Klaipėdos rajono savivaldybės</t>
  </si>
  <si>
    <t>administracijos direktoriaus</t>
  </si>
  <si>
    <t>2020 m. kovo 24 d.</t>
  </si>
  <si>
    <t>įsakymu Nr. (5.1.1 E) AV-659</t>
  </si>
  <si>
    <t>Klaipėdos r. Agluonėnų pagrindinė mokykla</t>
  </si>
  <si>
    <t>(Įstaigos pavadinimas)</t>
  </si>
  <si>
    <t>PAŽYMA PRIE MOKĖTINŲ SUMŲ 2020 M. KOVO 31 D. ATASKAITOS 9 PRIEDO</t>
  </si>
  <si>
    <t xml:space="preserve">  Metinė, ketvirtinė</t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</si>
  <si>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</si>
  <si>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</si>
  <si>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</si>
  <si>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</si>
  <si>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</si>
  <si>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</si>
  <si>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</si>
  <si>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</si>
  <si>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</si>
  <si>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</si>
  <si>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</si>
  <si>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</si>
  <si>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</si>
  <si>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</si>
  <si>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</si>
  <si>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</si>
  <si>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</si>
  <si>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</si>
  <si>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2.2.1.1.1.5. </t>
  </si>
  <si>
    <t>Ryšių paslaugų įsigijimo išlaidos</t>
  </si>
  <si>
    <t xml:space="preserve">2.2.1.1.1.6. </t>
  </si>
  <si>
    <t>Transporto išlaikymo  išlaidos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</si>
  <si>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</si>
  <si>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</si>
  <si>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</si>
  <si>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</si>
  <si>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</si>
  <si>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</si>
  <si>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2.2.1.1.1.30</t>
  </si>
  <si>
    <t>2.7.3.1.1.1</t>
  </si>
  <si>
    <t>Iš viso:</t>
  </si>
  <si>
    <t xml:space="preserve">  (parašas)</t>
  </si>
  <si>
    <t xml:space="preserve">                                  (vardas ir pavardė)</t>
  </si>
  <si>
    <t>Vyriausioji buhalterė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</si>
  <si>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</si>
  <si>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</si>
  <si>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</si>
  <si>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</si>
  <si>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 xml:space="preserve">     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</si>
  <si>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</si>
  <si>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</si>
  <si>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</si>
  <si>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</si>
  <si>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</si>
  <si>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</si>
  <si>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</si>
  <si>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</si>
  <si>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</si>
  <si>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</si>
  <si>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</si>
  <si>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</si>
  <si>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</si>
  <si>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</si>
  <si>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</si>
  <si>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</si>
  <si>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</si>
  <si>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</si>
  <si>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</si>
  <si>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</si>
  <si>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</si>
  <si>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</si>
  <si>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</si>
  <si>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</si>
  <si>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</si>
  <si>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</si>
  <si>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</si>
  <si>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</si>
  <si>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</si>
  <si>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</si>
  <si>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</si>
  <si>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</si>
  <si>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</si>
  <si>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</si>
  <si>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 xml:space="preserve">                                MOKĖTINŲ SUMŲ</t>
  </si>
  <si>
    <t xml:space="preserve">                               2020 m. kovo mėn. 31 d.</t>
  </si>
  <si>
    <t xml:space="preserve">                                       ATASKAITA</t>
  </si>
  <si>
    <t xml:space="preserve">          2020.04.08 Nr. 10</t>
  </si>
  <si>
    <t xml:space="preserve">                                                                                                        (data)</t>
  </si>
  <si>
    <t>Klaipėdos raj.savivaldybės administracijos (Biudžeto ir ekonomikos skyriui)</t>
  </si>
  <si>
    <t>PAŽYMA DĖL SUKAUPTŲ FINANSAVIMO SUMŲ</t>
  </si>
  <si>
    <t>Ataskaitinis laikotarpis:</t>
  </si>
  <si>
    <t>2020-03-31</t>
  </si>
  <si>
    <t>Sukaupta finansavimo pajamų suma ataskaitinio laikotarpio pabaigoje: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</si>
  <si>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</si>
  <si>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</si>
  <si>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</si>
  <si>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</si>
  <si>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</si>
  <si>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</si>
  <si>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</si>
  <si>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09.02.01.01.</t>
  </si>
  <si>
    <t>Atostogų rezervas, iš jų:</t>
  </si>
  <si>
    <t>socialinio draudimo įmokos</t>
  </si>
  <si>
    <t>Iš viso</t>
  </si>
  <si>
    <t>Atsargoms</t>
  </si>
  <si>
    <t>(Parašas) (Vardas ir pavardė)</t>
  </si>
  <si>
    <t>2020-04-08 Nr. 11</t>
  </si>
  <si>
    <t>PAŽYMA DĖL GAUTINŲ, GAUTŲ IR GRĄŽINTINŲ FINANSAVIMO SUMŲ</t>
  </si>
  <si>
    <t>Per ataskaitinį laikotarpį gautos finansavimo sumos:</t>
  </si>
  <si>
    <t>2020-04-08 Nr. 12</t>
  </si>
  <si>
    <t xml:space="preserve">P A T V I R T I N T A </t>
  </si>
  <si>
    <t>2018 m. vasario 6 d.</t>
  </si>
  <si>
    <t>įsakymu Nr.(5.1.1) AV - 306</t>
  </si>
  <si>
    <t>191787872, Mokyklos g. 3, Agluonėnai, Klaipėdos r.</t>
  </si>
  <si>
    <t>(Registracijos kodas ir buveinės adresas)</t>
  </si>
  <si>
    <t>Metinė, ketvirtinė, mėnesinė</t>
  </si>
  <si>
    <t xml:space="preserve"> PAŽYMA APIE PAJAMAS UŽ PASLAUGAS IR NUOMĄ  2020 M. KOVO 31 D. 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</si>
  <si>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</si>
  <si>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</si>
  <si>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</si>
  <si>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</si>
  <si>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</si>
  <si>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</si>
  <si>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</si>
  <si>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</si>
  <si>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</si>
  <si>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</si>
  <si>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</si>
  <si>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</si>
  <si>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</si>
  <si>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</si>
  <si>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</si>
  <si>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</si>
  <si>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</si>
  <si>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</si>
  <si>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</si>
  <si>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</si>
  <si>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</si>
  <si>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</si>
  <si>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</si>
  <si>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</si>
  <si>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</si>
  <si>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</si>
  <si>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Vyriausiasioji buhalterė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</si>
  <si>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</si>
  <si>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</si>
  <si>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</si>
  <si>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</si>
  <si>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</si>
  <si>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</si>
  <si>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</si>
  <si>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</si>
  <si>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>SAVIVALDYBĖS BIUDŽETINIŲ ĮSTAIGŲ  PAJAMŲ ĮMOKŲ ATASKAITA UŽ  2020 METŲ I KETVIRTĮ</t>
  </si>
  <si>
    <t>2020-04-08 Nr. 13</t>
  </si>
  <si>
    <t>Agluonėnai</t>
  </si>
  <si>
    <t xml:space="preserve">                       (sudarymo vieta)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</si>
  <si>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</si>
  <si>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</si>
  <si>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</si>
  <si>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</si>
  <si>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</si>
  <si>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</si>
  <si>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</si>
  <si>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</si>
  <si>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 paslaugų pardavimo pajamos</t>
  </si>
  <si>
    <t>Apskaičiuotos turto naudojimo pajamos</t>
  </si>
  <si>
    <t>IŠ VISO:</t>
  </si>
  <si>
    <t>(vadovo ar jo įgalioto asmens pareigos)</t>
  </si>
  <si>
    <t>(vyriausiojo buhalterio (buhalterio) ar jo įgalioto asmens pareigos)</t>
  </si>
  <si>
    <t>Forma Nr. B-2   metinė, ketvirtinė                                                  patvirtinta Klaipėdos rajono savivaldybės administracijos direktoriaus  2020 m.  balandžio  1 d. įsakymu Nr AV-724</t>
  </si>
  <si>
    <t>(Įstaigos pavadinimas, kodas)</t>
  </si>
  <si>
    <t>IKIMOKYKLINIŲ, VISŲ TIPŲ BENDROJO UGDYMO MOKYKLŲ, KITŲ ŠVIETIMO ĮSTAIGŲ TINKLO, KONTINGENTO, ETATŲ  IR IŠLAIDŲ DARBO UŽMOKESČIUI  PLANO ĮVYKDYMO ATASKAITA 2020 m.  kovo mėn. 31 d.</t>
  </si>
  <si>
    <t>2020-04-08 Nr. 14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</si>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</sst>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4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11"/>
      <color indexed="8"/>
      <name val="Times New Roman Baltic"/>
    </font>
    <font>
      <sz val="10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9"/>
      <color indexed="8"/>
      <name val="Times New Roman"/>
    </font>
    <font>
      <sz val="10"/>
      <color indexed="8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8"/>
      <name val="Arial"/>
    </font>
    <font>
      <sz val="9"/>
      <name val="Arial"/>
    </font>
    <font>
      <u/>
      <sz val="10"/>
      <name val="Arial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E7E6E6"/>
        <bgColor rgb="FFFFFFFF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Fill="0" applyProtection="0"/>
    <xf numFmtId="0" fontId="25" fillId="0" borderId="0"/>
    <xf numFmtId="0" fontId="54" fillId="0" borderId="0"/>
    <xf numFmtId="0" fontId="57" fillId="0" borderId="0"/>
    <xf numFmtId="0" fontId="54" fillId="0" borderId="0"/>
    <xf numFmtId="0" fontId="26" fillId="0" borderId="0"/>
    <xf numFmtId="0" fontId="57" fillId="0" borderId="0"/>
  </cellStyleXfs>
  <cellXfs count="621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vertical="top" wrapText="1"/>
    </xf>
    <xf numFmtId="0" fontId="7" fillId="0" borderId="9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7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7" fillId="0" borderId="12" xfId="0" applyFont="1" applyFill="1" applyBorder="1" applyAlignment="1" applyProtection="1">
      <alignment vertical="top" wrapText="1"/>
    </xf>
    <xf numFmtId="0" fontId="7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7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center"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7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horizontal="center" vertical="top"/>
    </xf>
    <xf numFmtId="0" fontId="10" fillId="0" borderId="6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 vertical="top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6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1" fillId="0" borderId="0" xfId="0" applyFont="1" applyFill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0" fillId="0" borderId="0" xfId="0"/>
    <xf numFmtId="0" fontId="22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23" fillId="0" borderId="0" xfId="0" applyFont="1"/>
    <xf numFmtId="0" fontId="0" fillId="0" borderId="0" xfId="0" applyBorder="1" applyAlignment="1"/>
    <xf numFmtId="0" fontId="22" fillId="0" borderId="0" xfId="0" applyFont="1" applyBorder="1"/>
    <xf numFmtId="0" fontId="23" fillId="0" borderId="20" xfId="0" applyFont="1" applyBorder="1" applyAlignment="1">
      <alignment horizontal="center" wrapText="1"/>
    </xf>
    <xf numFmtId="0" fontId="23" fillId="0" borderId="20" xfId="0" applyFont="1" applyBorder="1" applyAlignment="1">
      <alignment horizontal="center"/>
    </xf>
    <xf numFmtId="0" fontId="23" fillId="0" borderId="20" xfId="0" applyFont="1" applyFill="1" applyBorder="1"/>
    <xf numFmtId="0" fontId="24" fillId="0" borderId="20" xfId="0" applyFont="1" applyBorder="1"/>
    <xf numFmtId="0" fontId="23" fillId="5" borderId="20" xfId="0" applyFont="1" applyFill="1" applyBorder="1"/>
    <xf numFmtId="0" fontId="23" fillId="0" borderId="20" xfId="0" applyNumberFormat="1" applyFont="1" applyFill="1" applyBorder="1"/>
    <xf numFmtId="0" fontId="17" fillId="0" borderId="20" xfId="1" applyFont="1" applyFill="1" applyBorder="1" applyAlignment="1" applyProtection="1">
      <alignment vertical="top" wrapText="1"/>
    </xf>
    <xf numFmtId="0" fontId="23" fillId="0" borderId="20" xfId="0" applyFont="1" applyBorder="1"/>
    <xf numFmtId="0" fontId="24" fillId="0" borderId="20" xfId="0" applyFont="1" applyFill="1" applyBorder="1"/>
    <xf numFmtId="0" fontId="23" fillId="0" borderId="20" xfId="0" applyFont="1" applyBorder="1" applyAlignment="1">
      <alignment horizontal="right"/>
    </xf>
    <xf numFmtId="0" fontId="23" fillId="0" borderId="20" xfId="0" applyFont="1" applyBorder="1" applyAlignment="1">
      <alignment horizontal="left"/>
    </xf>
    <xf numFmtId="0" fontId="26" fillId="0" borderId="0" xfId="0" applyFont="1"/>
    <xf numFmtId="0" fontId="4" fillId="0" borderId="17" xfId="0" applyFont="1" applyBorder="1"/>
    <xf numFmtId="0" fontId="27" fillId="0" borderId="0" xfId="0" applyFont="1" applyFill="1" applyProtection="1"/>
    <xf numFmtId="0" fontId="28" fillId="0" borderId="0" xfId="0" applyFont="1" applyFill="1" applyAlignment="1" applyProtection="1">
      <alignment horizontal="left"/>
    </xf>
    <xf numFmtId="0" fontId="29" fillId="0" borderId="0" xfId="0" applyFont="1" applyFill="1" applyAlignment="1" applyProtection="1">
      <alignment horizontal="left"/>
    </xf>
    <xf numFmtId="0" fontId="29" fillId="0" borderId="0" xfId="0" applyFont="1" applyFill="1" applyProtection="1"/>
    <xf numFmtId="0" fontId="30" fillId="0" borderId="0" xfId="0" applyFont="1" applyFill="1" applyProtection="1"/>
    <xf numFmtId="0" fontId="28" fillId="0" borderId="0" xfId="0" applyFont="1" applyFill="1" applyAlignment="1" applyProtection="1">
      <alignment horizontal="center"/>
    </xf>
    <xf numFmtId="0" fontId="27" fillId="0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center"/>
    </xf>
    <xf numFmtId="0" fontId="31" fillId="0" borderId="0" xfId="0" applyFont="1" applyFill="1" applyAlignment="1" applyProtection="1">
      <alignment horizontal="center" wrapText="1"/>
    </xf>
    <xf numFmtId="0" fontId="27" fillId="0" borderId="0" xfId="0" applyFont="1" applyFill="1" applyAlignment="1" applyProtection="1">
      <alignment horizontal="center" wrapText="1"/>
    </xf>
    <xf numFmtId="0" fontId="31" fillId="0" borderId="0" xfId="0" applyFont="1" applyFill="1" applyAlignment="1" applyProtection="1">
      <alignment horizontal="center"/>
    </xf>
    <xf numFmtId="0" fontId="27" fillId="0" borderId="0" xfId="0" applyFont="1" applyFill="1" applyAlignment="1" applyProtection="1">
      <alignment horizontal="left"/>
    </xf>
    <xf numFmtId="0" fontId="32" fillId="0" borderId="0" xfId="0" applyFont="1" applyFill="1" applyAlignment="1" applyProtection="1">
      <alignment horizontal="right" vertical="center"/>
    </xf>
    <xf numFmtId="164" fontId="32" fillId="0" borderId="0" xfId="0" applyNumberFormat="1" applyFont="1" applyFill="1" applyAlignment="1" applyProtection="1">
      <alignment vertical="center"/>
    </xf>
    <xf numFmtId="164" fontId="27" fillId="0" borderId="0" xfId="0" applyNumberFormat="1" applyFont="1" applyFill="1" applyAlignment="1" applyProtection="1">
      <alignment horizontal="center"/>
    </xf>
    <xf numFmtId="164" fontId="27" fillId="0" borderId="0" xfId="0" applyNumberFormat="1" applyFont="1" applyFill="1" applyAlignment="1" applyProtection="1">
      <alignment horizontal="right" vertical="center"/>
    </xf>
    <xf numFmtId="0" fontId="32" fillId="0" borderId="1" xfId="0" applyFont="1" applyFill="1" applyBorder="1" applyProtection="1"/>
    <xf numFmtId="0" fontId="27" fillId="0" borderId="0" xfId="0" applyFont="1" applyFill="1" applyAlignment="1" applyProtection="1">
      <alignment horizontal="right"/>
    </xf>
    <xf numFmtId="0" fontId="32" fillId="0" borderId="0" xfId="0" applyFont="1" applyFill="1" applyProtection="1"/>
    <xf numFmtId="0" fontId="32" fillId="0" borderId="0" xfId="0" applyFont="1" applyFill="1" applyAlignment="1" applyProtection="1">
      <alignment horizontal="right"/>
    </xf>
    <xf numFmtId="0" fontId="27" fillId="0" borderId="6" xfId="0" applyFont="1" applyFill="1" applyBorder="1" applyAlignment="1" applyProtection="1">
      <alignment horizontal="center"/>
    </xf>
    <xf numFmtId="0" fontId="31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top"/>
    </xf>
    <xf numFmtId="0" fontId="27" fillId="0" borderId="1" xfId="0" applyFont="1" applyFill="1" applyBorder="1" applyAlignment="1" applyProtection="1">
      <alignment horizontal="center" vertical="top"/>
    </xf>
    <xf numFmtId="0" fontId="31" fillId="0" borderId="1" xfId="0" applyFont="1" applyFill="1" applyBorder="1" applyAlignment="1" applyProtection="1">
      <alignment vertical="center"/>
    </xf>
    <xf numFmtId="0" fontId="31" fillId="0" borderId="1" xfId="0" applyFont="1" applyFill="1" applyBorder="1" applyAlignment="1" applyProtection="1">
      <alignment horizontal="center" vertical="center"/>
    </xf>
    <xf numFmtId="2" fontId="31" fillId="0" borderId="1" xfId="0" applyNumberFormat="1" applyFont="1" applyFill="1" applyBorder="1" applyAlignment="1" applyProtection="1">
      <alignment horizontal="right" vertical="center"/>
    </xf>
    <xf numFmtId="0" fontId="31" fillId="0" borderId="1" xfId="0" applyFont="1" applyFill="1" applyBorder="1" applyAlignment="1" applyProtection="1">
      <alignment vertical="center" wrapText="1"/>
    </xf>
    <xf numFmtId="0" fontId="27" fillId="0" borderId="1" xfId="0" applyFont="1" applyFill="1" applyBorder="1" applyAlignment="1" applyProtection="1">
      <alignment vertical="center" wrapText="1"/>
    </xf>
    <xf numFmtId="2" fontId="27" fillId="0" borderId="1" xfId="0" applyNumberFormat="1" applyFont="1" applyFill="1" applyBorder="1" applyAlignment="1" applyProtection="1">
      <alignment horizontal="right" vertical="center"/>
    </xf>
    <xf numFmtId="2" fontId="31" fillId="6" borderId="1" xfId="0" applyNumberFormat="1" applyFont="1" applyFill="1" applyBorder="1" applyAlignment="1" applyProtection="1">
      <alignment horizontal="right" vertical="center"/>
    </xf>
    <xf numFmtId="0" fontId="27" fillId="0" borderId="1" xfId="0" applyFont="1" applyFill="1" applyBorder="1" applyAlignment="1" applyProtection="1">
      <alignment vertical="top" wrapText="1"/>
    </xf>
    <xf numFmtId="0" fontId="27" fillId="6" borderId="1" xfId="0" applyFont="1" applyFill="1" applyBorder="1" applyAlignment="1" applyProtection="1">
      <alignment vertical="center" wrapText="1"/>
    </xf>
    <xf numFmtId="1" fontId="31" fillId="0" borderId="1" xfId="0" applyNumberFormat="1" applyFont="1" applyFill="1" applyBorder="1" applyAlignment="1" applyProtection="1">
      <alignment horizontal="center" vertical="top"/>
    </xf>
    <xf numFmtId="1" fontId="27" fillId="0" borderId="1" xfId="0" applyNumberFormat="1" applyFont="1" applyFill="1" applyBorder="1" applyAlignment="1" applyProtection="1">
      <alignment horizontal="center" vertical="top" wrapText="1"/>
    </xf>
    <xf numFmtId="1" fontId="31" fillId="0" borderId="1" xfId="0" applyNumberFormat="1" applyFont="1" applyFill="1" applyBorder="1" applyAlignment="1" applyProtection="1">
      <alignment horizontal="center" vertical="top" wrapText="1"/>
    </xf>
    <xf numFmtId="0" fontId="31" fillId="0" borderId="1" xfId="0" applyFont="1" applyFill="1" applyBorder="1" applyAlignment="1" applyProtection="1">
      <alignment vertical="top" wrapText="1"/>
    </xf>
    <xf numFmtId="0" fontId="27" fillId="0" borderId="0" xfId="0" applyFont="1" applyFill="1" applyAlignment="1" applyProtection="1">
      <alignment horizontal="center" vertical="top"/>
    </xf>
    <xf numFmtId="0" fontId="31" fillId="0" borderId="0" xfId="0" applyFont="1" applyFill="1" applyAlignment="1" applyProtection="1">
      <alignment horizontal="center" vertical="top" wrapText="1"/>
    </xf>
    <xf numFmtId="164" fontId="27" fillId="0" borderId="5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Alignment="1" applyProtection="1">
      <alignment horizontal="center" vertical="center" wrapText="1"/>
    </xf>
    <xf numFmtId="0" fontId="27" fillId="0" borderId="0" xfId="0" applyFont="1" applyFill="1" applyAlignment="1" applyProtection="1">
      <alignment vertical="top"/>
    </xf>
    <xf numFmtId="0" fontId="27" fillId="0" borderId="0" xfId="0" applyFont="1" applyFill="1" applyAlignment="1" applyProtection="1">
      <alignment horizontal="center" vertical="center" wrapText="1"/>
    </xf>
    <xf numFmtId="0" fontId="27" fillId="0" borderId="23" xfId="0" applyFont="1" applyFill="1" applyBorder="1" applyAlignment="1" applyProtection="1">
      <alignment horizontal="left" vertical="center"/>
    </xf>
    <xf numFmtId="0" fontId="27" fillId="0" borderId="23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left" vertical="center"/>
    </xf>
    <xf numFmtId="0" fontId="29" fillId="0" borderId="0" xfId="0" applyFont="1" applyFill="1" applyAlignment="1" applyProtection="1">
      <alignment horizontal="right" vertical="center"/>
    </xf>
    <xf numFmtId="0" fontId="33" fillId="0" borderId="24" xfId="0" applyFont="1" applyFill="1" applyBorder="1" applyAlignment="1" applyProtection="1">
      <alignment horizontal="center" vertical="top"/>
    </xf>
    <xf numFmtId="0" fontId="33" fillId="0" borderId="24" xfId="0" applyFont="1" applyFill="1" applyBorder="1" applyAlignment="1" applyProtection="1">
      <alignment horizontal="right" vertical="center"/>
    </xf>
    <xf numFmtId="0" fontId="34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top"/>
    </xf>
    <xf numFmtId="0" fontId="34" fillId="0" borderId="0" xfId="0" applyFont="1" applyFill="1" applyProtection="1"/>
    <xf numFmtId="0" fontId="33" fillId="0" borderId="24" xfId="0" applyFont="1" applyFill="1" applyBorder="1" applyAlignment="1" applyProtection="1">
      <alignment horizontal="right" vertical="top"/>
    </xf>
    <xf numFmtId="0" fontId="31" fillId="0" borderId="0" xfId="0" applyFont="1" applyFill="1" applyProtection="1"/>
    <xf numFmtId="0" fontId="37" fillId="0" borderId="0" xfId="0" applyFont="1" applyFill="1"/>
    <xf numFmtId="0" fontId="37" fillId="0" borderId="0" xfId="0" applyFont="1" applyFill="1" applyAlignment="1">
      <alignment horizontal="center" vertical="center" wrapText="1"/>
    </xf>
    <xf numFmtId="14" fontId="35" fillId="0" borderId="0" xfId="0" applyNumberFormat="1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5" fillId="7" borderId="26" xfId="0" applyFont="1" applyFill="1" applyBorder="1" applyAlignment="1">
      <alignment horizontal="center" vertical="center" wrapText="1"/>
    </xf>
    <xf numFmtId="0" fontId="35" fillId="7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right" vertical="center"/>
    </xf>
    <xf numFmtId="49" fontId="37" fillId="0" borderId="26" xfId="0" applyNumberFormat="1" applyFont="1" applyFill="1" applyBorder="1" applyAlignment="1">
      <alignment horizontal="center" vertical="center"/>
    </xf>
    <xf numFmtId="2" fontId="37" fillId="0" borderId="26" xfId="0" applyNumberFormat="1" applyFont="1" applyFill="1" applyBorder="1" applyAlignment="1">
      <alignment horizontal="right" vertical="center"/>
    </xf>
    <xf numFmtId="0" fontId="40" fillId="0" borderId="26" xfId="0" applyFont="1" applyFill="1" applyBorder="1" applyAlignment="1">
      <alignment horizontal="right" vertical="center"/>
    </xf>
    <xf numFmtId="49" fontId="35" fillId="0" borderId="26" xfId="0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37" fillId="0" borderId="0" xfId="0" applyNumberFormat="1" applyFont="1" applyFill="1" applyAlignment="1">
      <alignment horizontal="center" vertical="center"/>
    </xf>
    <xf numFmtId="2" fontId="37" fillId="0" borderId="0" xfId="0" applyNumberFormat="1" applyFont="1" applyFill="1" applyAlignment="1">
      <alignment horizontal="right" vertical="center"/>
    </xf>
    <xf numFmtId="0" fontId="0" fillId="0" borderId="0" xfId="0" applyAlignment="1"/>
    <xf numFmtId="0" fontId="22" fillId="0" borderId="0" xfId="0" applyFont="1" applyAlignment="1"/>
    <xf numFmtId="0" fontId="22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right"/>
    </xf>
    <xf numFmtId="0" fontId="0" fillId="0" borderId="31" xfId="0" applyBorder="1"/>
    <xf numFmtId="0" fontId="0" fillId="0" borderId="18" xfId="0" applyBorder="1"/>
    <xf numFmtId="0" fontId="0" fillId="0" borderId="32" xfId="0" applyBorder="1"/>
    <xf numFmtId="0" fontId="22" fillId="0" borderId="31" xfId="0" applyFont="1" applyBorder="1"/>
    <xf numFmtId="0" fontId="22" fillId="0" borderId="19" xfId="0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22" fillId="0" borderId="21" xfId="0" applyFont="1" applyBorder="1" applyAlignment="1">
      <alignment horizontal="center"/>
    </xf>
    <xf numFmtId="0" fontId="22" fillId="0" borderId="33" xfId="0" applyFont="1" applyBorder="1"/>
    <xf numFmtId="0" fontId="0" fillId="0" borderId="35" xfId="0" applyBorder="1"/>
    <xf numFmtId="0" fontId="0" fillId="0" borderId="17" xfId="0" applyBorder="1"/>
    <xf numFmtId="0" fontId="0" fillId="0" borderId="36" xfId="0" applyBorder="1"/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4" fillId="0" borderId="19" xfId="0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4" fillId="0" borderId="0" xfId="0" applyFont="1" applyFill="1" applyAlignment="1">
      <alignment horizontal="left" wrapText="1"/>
    </xf>
    <xf numFmtId="0" fontId="44" fillId="0" borderId="0" xfId="0" applyFont="1" applyFill="1" applyAlignment="1">
      <alignment wrapText="1"/>
    </xf>
    <xf numFmtId="0" fontId="46" fillId="0" borderId="0" xfId="0" applyFont="1" applyAlignment="1"/>
    <xf numFmtId="0" fontId="47" fillId="0" borderId="0" xfId="0" applyFont="1"/>
    <xf numFmtId="0" fontId="47" fillId="0" borderId="0" xfId="0" applyFont="1" applyBorder="1"/>
    <xf numFmtId="0" fontId="48" fillId="0" borderId="0" xfId="0" applyFont="1" applyBorder="1" applyAlignment="1"/>
    <xf numFmtId="0" fontId="49" fillId="0" borderId="0" xfId="0" applyFont="1" applyAlignment="1">
      <alignment wrapText="1"/>
    </xf>
    <xf numFmtId="0" fontId="46" fillId="0" borderId="0" xfId="0" applyFont="1" applyFill="1"/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9" fillId="0" borderId="0" xfId="0" applyFont="1"/>
    <xf numFmtId="0" fontId="44" fillId="0" borderId="0" xfId="0" applyFont="1" applyBorder="1"/>
    <xf numFmtId="0" fontId="50" fillId="0" borderId="0" xfId="0" applyFont="1"/>
    <xf numFmtId="0" fontId="44" fillId="0" borderId="0" xfId="0" applyFont="1" applyBorder="1" applyAlignment="1">
      <alignment horizontal="right"/>
    </xf>
    <xf numFmtId="0" fontId="26" fillId="0" borderId="35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51" fillId="0" borderId="20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20" xfId="0" quotePrefix="1" applyNumberFormat="1" applyFont="1" applyBorder="1" applyAlignment="1">
      <alignment horizontal="center"/>
    </xf>
    <xf numFmtId="2" fontId="52" fillId="0" borderId="20" xfId="0" applyNumberFormat="1" applyFont="1" applyBorder="1" applyAlignment="1">
      <alignment horizontal="center"/>
    </xf>
    <xf numFmtId="0" fontId="52" fillId="0" borderId="20" xfId="0" applyFont="1" applyBorder="1"/>
    <xf numFmtId="2" fontId="52" fillId="0" borderId="20" xfId="0" applyNumberFormat="1" applyFont="1" applyBorder="1"/>
    <xf numFmtId="0" fontId="52" fillId="0" borderId="20" xfId="0" applyNumberFormat="1" applyFont="1" applyBorder="1" applyAlignment="1">
      <alignment horizontal="center"/>
    </xf>
    <xf numFmtId="0" fontId="44" fillId="0" borderId="20" xfId="0" applyFont="1" applyBorder="1"/>
    <xf numFmtId="0" fontId="46" fillId="0" borderId="20" xfId="0" applyFont="1" applyBorder="1" applyAlignment="1">
      <alignment horizontal="right" vertical="center" wrapText="1"/>
    </xf>
    <xf numFmtId="0" fontId="46" fillId="0" borderId="39" xfId="0" quotePrefix="1" applyNumberFormat="1" applyFont="1" applyBorder="1" applyAlignment="1">
      <alignment horizontal="center"/>
    </xf>
    <xf numFmtId="2" fontId="53" fillId="0" borderId="20" xfId="0" applyNumberFormat="1" applyFont="1" applyBorder="1"/>
    <xf numFmtId="0" fontId="45" fillId="0" borderId="0" xfId="0" applyFont="1" applyBorder="1"/>
    <xf numFmtId="0" fontId="48" fillId="0" borderId="0" xfId="2" applyFont="1" applyFill="1" applyAlignment="1"/>
    <xf numFmtId="0" fontId="44" fillId="0" borderId="17" xfId="0" applyFont="1" applyBorder="1"/>
    <xf numFmtId="0" fontId="44" fillId="0" borderId="0" xfId="2" applyFont="1" applyFill="1" applyAlignment="1">
      <alignment vertical="top" wrapText="1"/>
    </xf>
    <xf numFmtId="0" fontId="44" fillId="0" borderId="0" xfId="0" applyFont="1" applyAlignment="1">
      <alignment horizontal="center" vertical="top"/>
    </xf>
    <xf numFmtId="0" fontId="44" fillId="0" borderId="0" xfId="2" applyFont="1" applyFill="1" applyBorder="1" applyAlignment="1">
      <alignment vertical="top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/>
    <xf numFmtId="0" fontId="44" fillId="0" borderId="0" xfId="2" applyFont="1" applyBorder="1"/>
    <xf numFmtId="0" fontId="44" fillId="0" borderId="0" xfId="2" applyFont="1" applyFill="1" applyAlignment="1">
      <alignment horizontal="center" vertical="top" wrapText="1"/>
    </xf>
    <xf numFmtId="0" fontId="44" fillId="0" borderId="0" xfId="2" applyFont="1" applyBorder="1" applyAlignment="1">
      <alignment horizontal="center" vertical="top"/>
    </xf>
    <xf numFmtId="0" fontId="55" fillId="0" borderId="0" xfId="0" applyFont="1"/>
    <xf numFmtId="0" fontId="52" fillId="0" borderId="0" xfId="0" applyFont="1" applyProtection="1">
      <protection locked="0"/>
    </xf>
    <xf numFmtId="0" fontId="58" fillId="0" borderId="0" xfId="3" applyFont="1" applyProtection="1">
      <protection locked="0"/>
    </xf>
    <xf numFmtId="0" fontId="52" fillId="0" borderId="0" xfId="0" applyFont="1" applyAlignment="1" applyProtection="1">
      <alignment wrapText="1"/>
      <protection locked="0"/>
    </xf>
    <xf numFmtId="0" fontId="53" fillId="0" borderId="0" xfId="0" applyFont="1" applyProtection="1">
      <protection locked="0"/>
    </xf>
    <xf numFmtId="0" fontId="52" fillId="0" borderId="0" xfId="0" applyFont="1" applyAlignment="1" applyProtection="1">
      <alignment horizontal="center"/>
      <protection locked="0"/>
    </xf>
    <xf numFmtId="0" fontId="59" fillId="0" borderId="0" xfId="3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Protection="1">
      <protection locked="0"/>
    </xf>
    <xf numFmtId="0" fontId="61" fillId="0" borderId="37" xfId="0" applyFont="1" applyBorder="1" applyProtection="1">
      <protection locked="0"/>
    </xf>
    <xf numFmtId="0" fontId="61" fillId="0" borderId="20" xfId="0" applyFont="1" applyBorder="1" applyProtection="1">
      <protection locked="0"/>
    </xf>
    <xf numFmtId="0" fontId="51" fillId="0" borderId="0" xfId="0" applyFont="1" applyProtection="1">
      <protection locked="0"/>
    </xf>
    <xf numFmtId="1" fontId="63" fillId="0" borderId="0" xfId="0" applyNumberFormat="1" applyFont="1" applyProtection="1">
      <protection locked="0"/>
    </xf>
    <xf numFmtId="0" fontId="53" fillId="0" borderId="20" xfId="6" applyFont="1" applyBorder="1" applyAlignment="1" applyProtection="1">
      <alignment horizontal="center" vertical="center" wrapText="1"/>
      <protection locked="0"/>
    </xf>
    <xf numFmtId="0" fontId="64" fillId="0" borderId="20" xfId="4" applyFont="1" applyBorder="1" applyAlignment="1" applyProtection="1">
      <alignment horizontal="center" vertical="top" wrapText="1"/>
      <protection locked="0"/>
    </xf>
    <xf numFmtId="0" fontId="64" fillId="0" borderId="37" xfId="6" applyFont="1" applyBorder="1" applyAlignment="1" applyProtection="1">
      <alignment horizontal="center" vertical="top" wrapText="1"/>
      <protection locked="0"/>
    </xf>
    <xf numFmtId="0" fontId="64" fillId="0" borderId="20" xfId="0" applyFont="1" applyBorder="1" applyAlignment="1" applyProtection="1">
      <alignment vertical="top"/>
      <protection locked="0"/>
    </xf>
    <xf numFmtId="0" fontId="51" fillId="0" borderId="33" xfId="0" applyFont="1" applyBorder="1" applyProtection="1">
      <protection locked="0"/>
    </xf>
    <xf numFmtId="164" fontId="62" fillId="0" borderId="0" xfId="5" applyNumberFormat="1" applyFont="1" applyAlignment="1" applyProtection="1">
      <alignment horizontal="center"/>
      <protection locked="0"/>
    </xf>
    <xf numFmtId="0" fontId="52" fillId="0" borderId="20" xfId="4" applyFont="1" applyBorder="1" applyAlignment="1" applyProtection="1">
      <alignment vertical="center" wrapText="1"/>
      <protection locked="0"/>
    </xf>
    <xf numFmtId="0" fontId="52" fillId="0" borderId="20" xfId="4" applyFont="1" applyBorder="1" applyProtection="1">
      <protection locked="0"/>
    </xf>
    <xf numFmtId="0" fontId="52" fillId="0" borderId="37" xfId="4" applyFont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/>
      <protection locked="0"/>
    </xf>
    <xf numFmtId="0" fontId="44" fillId="0" borderId="17" xfId="0" applyFont="1" applyBorder="1" applyAlignment="1" applyProtection="1">
      <alignment horizontal="left"/>
      <protection locked="0"/>
    </xf>
    <xf numFmtId="0" fontId="52" fillId="0" borderId="20" xfId="4" applyFont="1" applyBorder="1" applyAlignment="1" applyProtection="1">
      <alignment horizontal="right"/>
      <protection locked="0"/>
    </xf>
    <xf numFmtId="0" fontId="52" fillId="0" borderId="37" xfId="4" applyFont="1" applyBorder="1" applyAlignment="1" applyProtection="1">
      <alignment horizontal="right"/>
      <protection locked="0"/>
    </xf>
    <xf numFmtId="0" fontId="44" fillId="0" borderId="20" xfId="0" applyFont="1" applyBorder="1" applyAlignment="1" applyProtection="1">
      <alignment horizontal="right"/>
      <protection locked="0"/>
    </xf>
    <xf numFmtId="0" fontId="44" fillId="0" borderId="0" xfId="0" applyFont="1" applyAlignment="1" applyProtection="1">
      <alignment horizontal="right"/>
      <protection locked="0"/>
    </xf>
    <xf numFmtId="164" fontId="65" fillId="0" borderId="0" xfId="5" applyNumberFormat="1" applyFont="1" applyProtection="1">
      <protection locked="0"/>
    </xf>
    <xf numFmtId="164" fontId="65" fillId="0" borderId="0" xfId="5" applyNumberFormat="1" applyFont="1" applyAlignment="1" applyProtection="1">
      <alignment horizontal="left"/>
      <protection locked="0"/>
    </xf>
    <xf numFmtId="164" fontId="65" fillId="0" borderId="0" xfId="5" applyNumberFormat="1" applyFont="1" applyAlignment="1" applyProtection="1">
      <alignment horizontal="center"/>
      <protection locked="0"/>
    </xf>
    <xf numFmtId="0" fontId="44" fillId="0" borderId="20" xfId="0" applyFont="1" applyBorder="1" applyProtection="1">
      <protection locked="0"/>
    </xf>
    <xf numFmtId="1" fontId="63" fillId="0" borderId="20" xfId="0" applyNumberFormat="1" applyFont="1" applyBorder="1" applyProtection="1">
      <protection locked="0"/>
    </xf>
    <xf numFmtId="0" fontId="52" fillId="0" borderId="0" xfId="4" applyFont="1" applyAlignment="1" applyProtection="1">
      <alignment vertical="center" wrapText="1"/>
      <protection locked="0"/>
    </xf>
    <xf numFmtId="0" fontId="51" fillId="0" borderId="0" xfId="4" applyFont="1" applyAlignment="1" applyProtection="1">
      <alignment horizontal="center" vertical="center"/>
      <protection locked="0"/>
    </xf>
    <xf numFmtId="0" fontId="52" fillId="0" borderId="0" xfId="4" applyFont="1" applyProtection="1">
      <protection locked="0"/>
    </xf>
    <xf numFmtId="164" fontId="58" fillId="0" borderId="0" xfId="5" applyNumberFormat="1" applyFont="1" applyProtection="1">
      <protection locked="0"/>
    </xf>
    <xf numFmtId="0" fontId="51" fillId="0" borderId="48" xfId="0" applyFont="1" applyBorder="1" applyAlignment="1" applyProtection="1">
      <alignment horizontal="center" vertical="center" wrapText="1"/>
      <protection locked="0"/>
    </xf>
    <xf numFmtId="0" fontId="51" fillId="0" borderId="20" xfId="0" applyFont="1" applyBorder="1" applyAlignment="1" applyProtection="1">
      <alignment horizontal="center" vertical="center" wrapText="1"/>
      <protection locked="0"/>
    </xf>
    <xf numFmtId="0" fontId="51" fillId="0" borderId="37" xfId="0" applyFont="1" applyBorder="1" applyAlignment="1" applyProtection="1">
      <alignment horizontal="center" vertical="center" wrapText="1"/>
      <protection locked="0"/>
    </xf>
    <xf numFmtId="0" fontId="51" fillId="0" borderId="49" xfId="0" applyFont="1" applyBorder="1" applyAlignment="1" applyProtection="1">
      <alignment horizontal="center" vertical="center" wrapText="1"/>
      <protection locked="0"/>
    </xf>
    <xf numFmtId="0" fontId="51" fillId="0" borderId="47" xfId="0" applyFont="1" applyBorder="1" applyAlignment="1">
      <alignment horizontal="center" wrapText="1"/>
    </xf>
    <xf numFmtId="0" fontId="51" fillId="0" borderId="48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49" xfId="0" applyFont="1" applyBorder="1" applyAlignment="1">
      <alignment horizontal="center" wrapText="1"/>
    </xf>
    <xf numFmtId="0" fontId="51" fillId="0" borderId="53" xfId="0" applyFont="1" applyBorder="1" applyAlignment="1">
      <alignment horizontal="center" wrapText="1"/>
    </xf>
    <xf numFmtId="0" fontId="51" fillId="0" borderId="50" xfId="0" applyFont="1" applyBorder="1" applyAlignment="1">
      <alignment horizontal="center" wrapText="1"/>
    </xf>
    <xf numFmtId="0" fontId="51" fillId="0" borderId="47" xfId="0" applyFont="1" applyBorder="1" applyAlignment="1">
      <alignment wrapText="1"/>
    </xf>
    <xf numFmtId="0" fontId="54" fillId="0" borderId="53" xfId="0" applyFont="1" applyBorder="1" applyAlignment="1">
      <alignment horizontal="right" wrapText="1"/>
    </xf>
    <xf numFmtId="0" fontId="54" fillId="0" borderId="20" xfId="0" applyFont="1" applyBorder="1" applyAlignment="1">
      <alignment horizontal="right" wrapText="1"/>
    </xf>
    <xf numFmtId="0" fontId="54" fillId="0" borderId="37" xfId="0" applyFont="1" applyBorder="1" applyAlignment="1">
      <alignment horizontal="right" wrapText="1"/>
    </xf>
    <xf numFmtId="0" fontId="54" fillId="0" borderId="49" xfId="0" applyFont="1" applyBorder="1" applyAlignment="1">
      <alignment horizontal="right" wrapText="1"/>
    </xf>
    <xf numFmtId="0" fontId="54" fillId="0" borderId="48" xfId="0" applyFont="1" applyBorder="1" applyAlignment="1">
      <alignment horizontal="right" wrapText="1"/>
    </xf>
    <xf numFmtId="4" fontId="54" fillId="8" borderId="50" xfId="0" applyNumberFormat="1" applyFont="1" applyFill="1" applyBorder="1" applyAlignment="1">
      <alignment horizontal="right" wrapText="1"/>
    </xf>
    <xf numFmtId="0" fontId="67" fillId="0" borderId="47" xfId="0" applyFont="1" applyBorder="1" applyAlignment="1">
      <alignment horizontal="left" wrapText="1"/>
    </xf>
    <xf numFmtId="0" fontId="54" fillId="0" borderId="47" xfId="0" applyFont="1" applyBorder="1" applyAlignment="1">
      <alignment horizontal="left" wrapText="1"/>
    </xf>
    <xf numFmtId="0" fontId="54" fillId="0" borderId="47" xfId="0" applyFont="1" applyBorder="1" applyAlignment="1" applyProtection="1">
      <alignment horizontal="left" wrapText="1"/>
      <protection locked="0"/>
    </xf>
    <xf numFmtId="0" fontId="54" fillId="0" borderId="48" xfId="0" applyFont="1" applyBorder="1" applyAlignment="1" applyProtection="1">
      <alignment horizontal="right" wrapText="1"/>
      <protection locked="0"/>
    </xf>
    <xf numFmtId="0" fontId="54" fillId="0" borderId="20" xfId="0" applyFont="1" applyBorder="1" applyAlignment="1" applyProtection="1">
      <alignment horizontal="right" wrapText="1"/>
      <protection locked="0"/>
    </xf>
    <xf numFmtId="0" fontId="63" fillId="0" borderId="20" xfId="0" applyFont="1" applyBorder="1" applyAlignment="1" applyProtection="1">
      <alignment horizontal="right" wrapText="1"/>
      <protection locked="0"/>
    </xf>
    <xf numFmtId="0" fontId="54" fillId="0" borderId="37" xfId="0" applyFont="1" applyBorder="1" applyAlignment="1" applyProtection="1">
      <alignment horizontal="right" wrapText="1"/>
      <protection locked="0"/>
    </xf>
    <xf numFmtId="0" fontId="54" fillId="0" borderId="49" xfId="0" applyFont="1" applyBorder="1" applyAlignment="1" applyProtection="1">
      <alignment horizontal="right" wrapText="1"/>
      <protection locked="0"/>
    </xf>
    <xf numFmtId="0" fontId="68" fillId="0" borderId="47" xfId="0" applyFont="1" applyBorder="1" applyAlignment="1" applyProtection="1">
      <alignment horizontal="left" wrapText="1"/>
      <protection locked="0"/>
    </xf>
    <xf numFmtId="0" fontId="69" fillId="0" borderId="47" xfId="0" applyFont="1" applyBorder="1" applyAlignment="1" applyProtection="1">
      <alignment horizontal="left" wrapText="1"/>
      <protection locked="0"/>
    </xf>
    <xf numFmtId="0" fontId="63" fillId="0" borderId="47" xfId="0" applyFont="1" applyBorder="1" applyAlignment="1" applyProtection="1">
      <alignment horizontal="left" wrapText="1"/>
      <protection locked="0"/>
    </xf>
    <xf numFmtId="0" fontId="70" fillId="0" borderId="54" xfId="0" applyFont="1" applyBorder="1" applyAlignment="1">
      <alignment horizontal="left" wrapText="1"/>
    </xf>
    <xf numFmtId="0" fontId="54" fillId="0" borderId="55" xfId="0" applyFont="1" applyBorder="1" applyAlignment="1" applyProtection="1">
      <alignment horizontal="right" wrapText="1"/>
      <protection locked="0"/>
    </xf>
    <xf numFmtId="0" fontId="54" fillId="0" borderId="19" xfId="0" applyFont="1" applyBorder="1" applyAlignment="1" applyProtection="1">
      <alignment horizontal="right" wrapText="1"/>
      <protection locked="0"/>
    </xf>
    <xf numFmtId="0" fontId="63" fillId="0" borderId="19" xfId="0" applyFont="1" applyBorder="1" applyAlignment="1" applyProtection="1">
      <alignment horizontal="right" wrapText="1"/>
      <protection locked="0"/>
    </xf>
    <xf numFmtId="0" fontId="54" fillId="0" borderId="31" xfId="0" applyFont="1" applyBorder="1" applyAlignment="1" applyProtection="1">
      <alignment horizontal="right" wrapText="1"/>
      <protection locked="0"/>
    </xf>
    <xf numFmtId="0" fontId="54" fillId="0" borderId="56" xfId="0" applyFont="1" applyBorder="1" applyAlignment="1" applyProtection="1">
      <alignment horizontal="right" wrapText="1"/>
      <protection locked="0"/>
    </xf>
    <xf numFmtId="4" fontId="54" fillId="8" borderId="51" xfId="0" applyNumberFormat="1" applyFont="1" applyFill="1" applyBorder="1" applyAlignment="1">
      <alignment horizontal="right" wrapText="1"/>
    </xf>
    <xf numFmtId="0" fontId="54" fillId="0" borderId="55" xfId="0" applyFont="1" applyBorder="1" applyAlignment="1">
      <alignment horizontal="right" wrapText="1"/>
    </xf>
    <xf numFmtId="0" fontId="71" fillId="8" borderId="40" xfId="0" applyFont="1" applyFill="1" applyBorder="1" applyAlignment="1">
      <alignment horizontal="left" wrapText="1"/>
    </xf>
    <xf numFmtId="0" fontId="71" fillId="8" borderId="57" xfId="0" applyFont="1" applyFill="1" applyBorder="1" applyAlignment="1">
      <alignment horizontal="right" wrapText="1"/>
    </xf>
    <xf numFmtId="0" fontId="71" fillId="8" borderId="58" xfId="0" applyFont="1" applyFill="1" applyBorder="1" applyAlignment="1">
      <alignment horizontal="right" wrapText="1"/>
    </xf>
    <xf numFmtId="0" fontId="71" fillId="8" borderId="59" xfId="0" applyFont="1" applyFill="1" applyBorder="1" applyAlignment="1">
      <alignment horizontal="right" wrapText="1"/>
    </xf>
    <xf numFmtId="4" fontId="54" fillId="8" borderId="59" xfId="0" applyNumberFormat="1" applyFont="1" applyFill="1" applyBorder="1" applyAlignment="1">
      <alignment horizontal="right" wrapText="1"/>
    </xf>
    <xf numFmtId="0" fontId="72" fillId="8" borderId="60" xfId="0" applyFont="1" applyFill="1" applyBorder="1" applyAlignment="1">
      <alignment horizontal="left" wrapText="1"/>
    </xf>
    <xf numFmtId="0" fontId="71" fillId="8" borderId="61" xfId="0" applyFont="1" applyFill="1" applyBorder="1" applyAlignment="1">
      <alignment horizontal="right" wrapText="1"/>
    </xf>
    <xf numFmtId="0" fontId="71" fillId="8" borderId="62" xfId="0" applyFont="1" applyFill="1" applyBorder="1" applyAlignment="1">
      <alignment horizontal="right" wrapText="1"/>
    </xf>
    <xf numFmtId="0" fontId="71" fillId="8" borderId="63" xfId="0" applyFont="1" applyFill="1" applyBorder="1" applyAlignment="1">
      <alignment horizontal="right" wrapText="1"/>
    </xf>
    <xf numFmtId="4" fontId="54" fillId="8" borderId="63" xfId="0" applyNumberFormat="1" applyFont="1" applyFill="1" applyBorder="1" applyAlignment="1">
      <alignment horizontal="right" wrapText="1"/>
    </xf>
    <xf numFmtId="0" fontId="52" fillId="8" borderId="64" xfId="0" applyFont="1" applyFill="1" applyBorder="1"/>
    <xf numFmtId="0" fontId="52" fillId="8" borderId="65" xfId="0" applyFont="1" applyFill="1" applyBorder="1"/>
    <xf numFmtId="0" fontId="52" fillId="8" borderId="22" xfId="0" applyFont="1" applyFill="1" applyBorder="1"/>
    <xf numFmtId="0" fontId="52" fillId="8" borderId="52" xfId="0" applyFont="1" applyFill="1" applyBorder="1"/>
    <xf numFmtId="4" fontId="54" fillId="8" borderId="52" xfId="0" applyNumberFormat="1" applyFont="1" applyFill="1" applyBorder="1" applyAlignment="1">
      <alignment horizontal="right" wrapText="1"/>
    </xf>
    <xf numFmtId="0" fontId="68" fillId="8" borderId="47" xfId="0" applyFont="1" applyFill="1" applyBorder="1" applyAlignment="1" applyProtection="1">
      <alignment horizontal="left" wrapText="1"/>
      <protection locked="0"/>
    </xf>
    <xf numFmtId="0" fontId="52" fillId="8" borderId="48" xfId="0" applyFont="1" applyFill="1" applyBorder="1"/>
    <xf numFmtId="0" fontId="52" fillId="8" borderId="20" xfId="0" applyFont="1" applyFill="1" applyBorder="1"/>
    <xf numFmtId="0" fontId="52" fillId="8" borderId="50" xfId="0" applyFont="1" applyFill="1" applyBorder="1"/>
    <xf numFmtId="0" fontId="52" fillId="8" borderId="47" xfId="0" applyFont="1" applyFill="1" applyBorder="1"/>
    <xf numFmtId="0" fontId="68" fillId="8" borderId="60" xfId="0" applyFont="1" applyFill="1" applyBorder="1" applyAlignment="1" applyProtection="1">
      <alignment horizontal="left" wrapText="1"/>
      <protection locked="0"/>
    </xf>
    <xf numFmtId="0" fontId="52" fillId="8" borderId="61" xfId="0" applyFont="1" applyFill="1" applyBorder="1"/>
    <xf numFmtId="0" fontId="52" fillId="8" borderId="62" xfId="0" applyFont="1" applyFill="1" applyBorder="1"/>
    <xf numFmtId="0" fontId="52" fillId="8" borderId="63" xfId="0" applyFont="1" applyFill="1" applyBorder="1"/>
    <xf numFmtId="0" fontId="52" fillId="0" borderId="0" xfId="0" applyFont="1"/>
    <xf numFmtId="0" fontId="56" fillId="0" borderId="0" xfId="0" applyFont="1" applyProtection="1">
      <protection locked="0"/>
    </xf>
    <xf numFmtId="0" fontId="44" fillId="0" borderId="0" xfId="0" applyFont="1" applyAlignment="1" applyProtection="1">
      <alignment wrapText="1"/>
      <protection locked="0"/>
    </xf>
    <xf numFmtId="0" fontId="52" fillId="0" borderId="17" xfId="0" applyFont="1" applyBorder="1" applyProtection="1">
      <protection locked="0"/>
    </xf>
    <xf numFmtId="0" fontId="56" fillId="0" borderId="0" xfId="0" applyFont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5" fillId="0" borderId="16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center" vertical="top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31" fillId="0" borderId="1" xfId="0" applyFont="1" applyFill="1" applyBorder="1" applyAlignment="1" applyProtection="1">
      <alignment horizontal="center"/>
    </xf>
    <xf numFmtId="0" fontId="27" fillId="0" borderId="1" xfId="0" applyFont="1" applyFill="1" applyBorder="1" applyAlignment="1" applyProtection="1">
      <alignment horizontal="center"/>
    </xf>
    <xf numFmtId="0" fontId="31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wrapText="1"/>
    </xf>
    <xf numFmtId="0" fontId="27" fillId="0" borderId="1" xfId="0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7" fillId="0" borderId="0" xfId="0" applyFont="1" applyFill="1" applyProtection="1"/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center" vertical="center" wrapText="1"/>
    </xf>
    <xf numFmtId="0" fontId="27" fillId="0" borderId="0" xfId="0" applyFont="1" applyFill="1" applyAlignment="1" applyProtection="1">
      <alignment wrapText="1"/>
    </xf>
    <xf numFmtId="0" fontId="27" fillId="0" borderId="1" xfId="0" applyFont="1" applyFill="1" applyBorder="1" applyAlignment="1" applyProtection="1">
      <alignment horizontal="center" vertical="center" wrapText="1"/>
    </xf>
    <xf numFmtId="2" fontId="31" fillId="0" borderId="1" xfId="0" applyNumberFormat="1" applyFont="1" applyFill="1" applyBorder="1" applyAlignment="1" applyProtection="1">
      <alignment horizontal="center"/>
    </xf>
    <xf numFmtId="0" fontId="27" fillId="0" borderId="1" xfId="0" applyFont="1" applyFill="1" applyBorder="1" applyProtection="1"/>
    <xf numFmtId="0" fontId="27" fillId="0" borderId="0" xfId="0" applyFont="1" applyFill="1" applyAlignment="1" applyProtection="1">
      <alignment horizontal="center"/>
    </xf>
    <xf numFmtId="0" fontId="31" fillId="0" borderId="0" xfId="0" applyFont="1" applyFill="1" applyAlignment="1" applyProtection="1">
      <alignment horizontal="center"/>
    </xf>
    <xf numFmtId="0" fontId="31" fillId="0" borderId="0" xfId="0" applyFont="1" applyFill="1" applyAlignment="1" applyProtection="1">
      <alignment horizontal="center" vertical="center"/>
    </xf>
    <xf numFmtId="0" fontId="31" fillId="0" borderId="6" xfId="0" applyFont="1" applyFill="1" applyBorder="1" applyAlignment="1" applyProtection="1">
      <alignment horizontal="center" vertical="center"/>
    </xf>
    <xf numFmtId="0" fontId="27" fillId="0" borderId="5" xfId="0" applyFont="1" applyFill="1" applyBorder="1" applyAlignment="1" applyProtection="1">
      <alignment horizontal="center"/>
    </xf>
    <xf numFmtId="0" fontId="31" fillId="0" borderId="0" xfId="0" applyFont="1" applyFill="1" applyAlignment="1" applyProtection="1">
      <alignment horizontal="center" wrapText="1"/>
    </xf>
    <xf numFmtId="0" fontId="27" fillId="0" borderId="0" xfId="0" applyFont="1" applyFill="1" applyAlignment="1" applyProtection="1">
      <alignment horizontal="center" wrapText="1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20" xfId="0" applyFont="1" applyBorder="1" applyAlignment="1">
      <alignment horizontal="center" wrapText="1"/>
    </xf>
    <xf numFmtId="0" fontId="23" fillId="0" borderId="20" xfId="0" applyFont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23" fillId="0" borderId="17" xfId="0" applyFont="1" applyBorder="1" applyAlignment="1">
      <alignment horizontal="right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 vertical="center" wrapText="1"/>
    </xf>
    <xf numFmtId="0" fontId="37" fillId="0" borderId="3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/>
    </xf>
    <xf numFmtId="0" fontId="35" fillId="7" borderId="27" xfId="0" applyFont="1" applyFill="1" applyBorder="1" applyAlignment="1">
      <alignment horizontal="center" vertical="center"/>
    </xf>
    <xf numFmtId="0" fontId="35" fillId="7" borderId="28" xfId="0" applyFont="1" applyFill="1" applyBorder="1" applyAlignment="1">
      <alignment horizontal="center" vertical="center"/>
    </xf>
    <xf numFmtId="0" fontId="35" fillId="7" borderId="29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wrapText="1"/>
    </xf>
    <xf numFmtId="0" fontId="36" fillId="0" borderId="25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vertical="center" wrapText="1"/>
    </xf>
    <xf numFmtId="0" fontId="44" fillId="0" borderId="0" xfId="2" applyFont="1" applyFill="1" applyAlignment="1">
      <alignment horizontal="center" vertical="top" wrapText="1"/>
    </xf>
    <xf numFmtId="0" fontId="44" fillId="0" borderId="0" xfId="2" applyFont="1" applyFill="1" applyBorder="1" applyAlignment="1">
      <alignment horizontal="center" vertical="top"/>
    </xf>
    <xf numFmtId="0" fontId="51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44" fillId="0" borderId="17" xfId="2" applyFont="1" applyFill="1" applyBorder="1" applyAlignment="1">
      <alignment horizontal="center" wrapText="1"/>
    </xf>
    <xf numFmtId="0" fontId="44" fillId="0" borderId="17" xfId="2" applyFont="1" applyFill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26" fillId="0" borderId="20" xfId="0" applyFont="1" applyBorder="1" applyAlignment="1">
      <alignment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2" xfId="0" applyFont="1" applyBorder="1" applyAlignment="1">
      <alignment wrapText="1"/>
    </xf>
    <xf numFmtId="0" fontId="46" fillId="0" borderId="0" xfId="0" applyFont="1" applyAlignment="1">
      <alignment horizontal="left"/>
    </xf>
    <xf numFmtId="0" fontId="4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center"/>
    </xf>
    <xf numFmtId="0" fontId="48" fillId="0" borderId="17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6" fillId="0" borderId="17" xfId="0" applyFont="1" applyBorder="1" applyAlignment="1"/>
    <xf numFmtId="0" fontId="0" fillId="0" borderId="17" xfId="0" applyBorder="1" applyAlignment="1"/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26" fillId="0" borderId="17" xfId="0" applyNumberFormat="1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/>
    <xf numFmtId="0" fontId="22" fillId="0" borderId="3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6" xfId="0" applyBorder="1"/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31" xfId="0" applyFont="1" applyBorder="1" applyAlignment="1">
      <alignment wrapText="1"/>
    </xf>
    <xf numFmtId="0" fontId="4" fillId="0" borderId="18" xfId="0" applyFont="1" applyBorder="1" applyAlignment="1"/>
    <xf numFmtId="0" fontId="4" fillId="0" borderId="32" xfId="0" applyFont="1" applyBorder="1" applyAlignment="1"/>
    <xf numFmtId="0" fontId="4" fillId="0" borderId="37" xfId="0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left" wrapText="1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1" fillId="0" borderId="18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/>
    <xf numFmtId="0" fontId="44" fillId="0" borderId="17" xfId="0" applyFont="1" applyBorder="1" applyAlignment="1" applyProtection="1">
      <alignment horizontal="center" wrapText="1"/>
      <protection locked="0"/>
    </xf>
    <xf numFmtId="0" fontId="44" fillId="0" borderId="0" xfId="0" applyFont="1" applyAlignment="1" applyProtection="1">
      <alignment horizontal="center"/>
      <protection locked="0"/>
    </xf>
    <xf numFmtId="0" fontId="56" fillId="0" borderId="18" xfId="0" applyFont="1" applyBorder="1" applyAlignment="1" applyProtection="1">
      <alignment horizontal="center"/>
      <protection locked="0"/>
    </xf>
    <xf numFmtId="0" fontId="51" fillId="0" borderId="20" xfId="0" applyFont="1" applyBorder="1" applyAlignment="1" applyProtection="1">
      <alignment horizontal="center" vertical="center" wrapText="1"/>
      <protection locked="0"/>
    </xf>
    <xf numFmtId="0" fontId="51" fillId="0" borderId="51" xfId="0" applyFont="1" applyBorder="1" applyAlignment="1" applyProtection="1">
      <alignment horizontal="center" vertical="center" wrapText="1"/>
      <protection locked="0"/>
    </xf>
    <xf numFmtId="0" fontId="51" fillId="0" borderId="52" xfId="0" applyFont="1" applyBorder="1" applyAlignment="1" applyProtection="1">
      <alignment horizontal="center" vertical="center" wrapText="1"/>
      <protection locked="0"/>
    </xf>
    <xf numFmtId="0" fontId="64" fillId="0" borderId="20" xfId="0" applyFont="1" applyBorder="1" applyAlignment="1" applyProtection="1">
      <alignment horizontal="left" vertical="center" wrapText="1"/>
      <protection locked="0"/>
    </xf>
    <xf numFmtId="0" fontId="51" fillId="0" borderId="50" xfId="0" applyFont="1" applyBorder="1" applyAlignment="1" applyProtection="1">
      <alignment horizontal="center" vertical="center" wrapText="1"/>
      <protection locked="0"/>
    </xf>
    <xf numFmtId="0" fontId="51" fillId="0" borderId="48" xfId="0" applyFont="1" applyBorder="1" applyAlignment="1" applyProtection="1">
      <alignment horizontal="center" vertical="center" wrapText="1"/>
      <protection locked="0"/>
    </xf>
    <xf numFmtId="0" fontId="44" fillId="0" borderId="38" xfId="0" applyFont="1" applyBorder="1" applyAlignment="1" applyProtection="1">
      <alignment horizontal="center"/>
      <protection locked="0"/>
    </xf>
    <xf numFmtId="0" fontId="51" fillId="0" borderId="40" xfId="0" applyFont="1" applyBorder="1" applyAlignment="1" applyProtection="1">
      <alignment horizontal="center" vertical="center" wrapText="1"/>
      <protection locked="0"/>
    </xf>
    <xf numFmtId="0" fontId="51" fillId="0" borderId="47" xfId="0" applyFont="1" applyBorder="1" applyAlignment="1" applyProtection="1">
      <alignment horizontal="center" vertical="center" wrapText="1"/>
      <protection locked="0"/>
    </xf>
    <xf numFmtId="0" fontId="44" fillId="0" borderId="41" xfId="0" applyFont="1" applyBorder="1" applyAlignment="1" applyProtection="1">
      <alignment horizontal="center" vertical="center" wrapText="1"/>
      <protection locked="0"/>
    </xf>
    <xf numFmtId="0" fontId="44" fillId="0" borderId="42" xfId="0" applyFont="1" applyBorder="1" applyAlignment="1" applyProtection="1">
      <alignment horizontal="center" vertical="center" wrapText="1"/>
      <protection locked="0"/>
    </xf>
    <xf numFmtId="0" fontId="44" fillId="0" borderId="43" xfId="0" applyFont="1" applyBorder="1" applyAlignment="1" applyProtection="1">
      <alignment horizontal="center" vertical="center" wrapText="1"/>
      <protection locked="0"/>
    </xf>
    <xf numFmtId="0" fontId="44" fillId="0" borderId="44" xfId="0" applyFont="1" applyBorder="1" applyAlignment="1" applyProtection="1">
      <alignment horizontal="center" vertical="center" wrapText="1"/>
      <protection locked="0"/>
    </xf>
    <xf numFmtId="0" fontId="44" fillId="0" borderId="45" xfId="0" applyFont="1" applyBorder="1" applyAlignment="1" applyProtection="1">
      <alignment horizontal="center" vertical="center" wrapText="1"/>
      <protection locked="0"/>
    </xf>
    <xf numFmtId="0" fontId="44" fillId="0" borderId="46" xfId="0" applyFont="1" applyBorder="1" applyAlignment="1" applyProtection="1">
      <alignment horizontal="center" vertical="center" wrapText="1"/>
      <protection locked="0"/>
    </xf>
    <xf numFmtId="0" fontId="44" fillId="0" borderId="48" xfId="0" applyFont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0" fontId="44" fillId="0" borderId="37" xfId="0" applyFont="1" applyBorder="1" applyAlignment="1" applyProtection="1">
      <alignment horizontal="center" vertical="center" wrapText="1"/>
      <protection locked="0"/>
    </xf>
    <xf numFmtId="0" fontId="44" fillId="0" borderId="38" xfId="0" applyFont="1" applyBorder="1" applyAlignment="1" applyProtection="1">
      <alignment horizontal="center" vertical="center" wrapText="1"/>
      <protection locked="0"/>
    </xf>
    <xf numFmtId="0" fontId="44" fillId="0" borderId="49" xfId="0" applyFont="1" applyBorder="1" applyAlignment="1" applyProtection="1">
      <alignment horizontal="center" vertical="center" wrapText="1"/>
      <protection locked="0"/>
    </xf>
    <xf numFmtId="0" fontId="52" fillId="0" borderId="37" xfId="0" applyFont="1" applyBorder="1" applyAlignment="1" applyProtection="1">
      <alignment horizontal="center"/>
      <protection locked="0"/>
    </xf>
    <xf numFmtId="0" fontId="52" fillId="0" borderId="39" xfId="0" applyFont="1" applyBorder="1" applyAlignment="1" applyProtection="1">
      <alignment horizontal="center"/>
      <protection locked="0"/>
    </xf>
    <xf numFmtId="164" fontId="62" fillId="0" borderId="0" xfId="5" applyNumberFormat="1" applyFont="1" applyAlignment="1" applyProtection="1">
      <alignment horizontal="center"/>
      <protection locked="0"/>
    </xf>
    <xf numFmtId="0" fontId="44" fillId="0" borderId="17" xfId="0" applyFont="1" applyBorder="1" applyAlignment="1" applyProtection="1">
      <alignment horizontal="center"/>
      <protection locked="0"/>
    </xf>
    <xf numFmtId="1" fontId="63" fillId="0" borderId="37" xfId="0" applyNumberFormat="1" applyFont="1" applyBorder="1" applyAlignment="1" applyProtection="1">
      <alignment horizontal="center"/>
      <protection locked="0"/>
    </xf>
    <xf numFmtId="1" fontId="63" fillId="0" borderId="39" xfId="0" applyNumberFormat="1" applyFont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left" vertical="top" wrapText="1"/>
      <protection locked="0"/>
    </xf>
    <xf numFmtId="0" fontId="49" fillId="0" borderId="17" xfId="0" applyFont="1" applyBorder="1" applyAlignment="1" applyProtection="1">
      <alignment horizontal="center" wrapText="1"/>
      <protection locked="0"/>
    </xf>
    <xf numFmtId="0" fontId="46" fillId="0" borderId="0" xfId="4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/>
      <protection locked="0"/>
    </xf>
    <xf numFmtId="0" fontId="60" fillId="0" borderId="0" xfId="3" applyFont="1" applyAlignment="1" applyProtection="1">
      <alignment horizontal="center" vertical="center" wrapText="1"/>
      <protection locked="0"/>
    </xf>
  </cellXfs>
  <cellStyles count="7">
    <cellStyle name="Įprastas" xfId="0" builtinId="0"/>
    <cellStyle name="Įprastas 4" xfId="1"/>
    <cellStyle name="Normal_CF_ataskaitos_prie_mokejimo_tvarkos_040115" xfId="2"/>
    <cellStyle name="Normal_kontingento formos sav" xfId="4"/>
    <cellStyle name="Normal_Sheet1" xfId="5"/>
    <cellStyle name="Normal_TRECFORMantras2001333" xfId="3"/>
    <cellStyle name="Paprastas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abSelected="1" showRuler="0" zoomScaleNormal="100" workbookViewId="0">
      <selection activeCell="R26" sqref="R26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0"/>
      <c r="N4" s="131"/>
      <c r="O4" s="13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A6" s="427" t="s">
        <v>238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13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23" t="s">
        <v>6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13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28"/>
      <c r="B8" s="129"/>
      <c r="C8" s="129"/>
      <c r="D8" s="129"/>
      <c r="E8" s="129"/>
      <c r="F8" s="129"/>
      <c r="G8" s="425" t="s">
        <v>7</v>
      </c>
      <c r="H8" s="425"/>
      <c r="I8" s="425"/>
      <c r="J8" s="425"/>
      <c r="K8" s="425"/>
      <c r="L8" s="129"/>
      <c r="M8" s="13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9" t="s">
        <v>8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13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20" t="s">
        <v>9</v>
      </c>
      <c r="H10" s="420"/>
      <c r="I10" s="420"/>
      <c r="J10" s="420"/>
      <c r="K10" s="420"/>
      <c r="M10" s="13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6" t="s">
        <v>10</v>
      </c>
      <c r="H11" s="426"/>
      <c r="I11" s="426"/>
      <c r="J11" s="426"/>
      <c r="K11" s="42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9" t="s">
        <v>11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20" t="s">
        <v>239</v>
      </c>
      <c r="H15" s="420"/>
      <c r="I15" s="420"/>
      <c r="J15" s="420"/>
      <c r="K15" s="420"/>
    </row>
    <row r="16" spans="1:36" ht="11.25" customHeight="1">
      <c r="G16" s="421" t="s">
        <v>12</v>
      </c>
      <c r="H16" s="421"/>
      <c r="I16" s="421"/>
      <c r="J16" s="421"/>
      <c r="K16" s="421"/>
    </row>
    <row r="17" spans="1:17" ht="15" customHeight="1">
      <c r="B17"/>
      <c r="C17"/>
      <c r="D17"/>
      <c r="E17" s="422" t="s">
        <v>13</v>
      </c>
      <c r="F17" s="422"/>
      <c r="G17" s="422"/>
      <c r="H17" s="422"/>
      <c r="I17" s="422"/>
      <c r="J17" s="422"/>
      <c r="K17" s="422"/>
      <c r="L17"/>
    </row>
    <row r="18" spans="1:17" ht="12" customHeight="1">
      <c r="A18" s="446" t="s">
        <v>14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132"/>
    </row>
    <row r="19" spans="1:17" ht="12" customHeight="1">
      <c r="F19" s="1"/>
      <c r="J19" s="10"/>
      <c r="K19" s="11"/>
      <c r="L19" s="12" t="s">
        <v>15</v>
      </c>
      <c r="M19" s="132"/>
    </row>
    <row r="20" spans="1:17" ht="11.25" customHeight="1">
      <c r="F20" s="1"/>
      <c r="J20" s="13" t="s">
        <v>16</v>
      </c>
      <c r="K20" s="7"/>
      <c r="L20" s="14"/>
      <c r="M20" s="132"/>
    </row>
    <row r="21" spans="1:17" ht="12" customHeight="1">
      <c r="E21" s="6"/>
      <c r="F21" s="15"/>
      <c r="I21" s="16"/>
      <c r="J21" s="16"/>
      <c r="K21" s="17" t="s">
        <v>17</v>
      </c>
      <c r="L21" s="14"/>
      <c r="M21" s="132"/>
    </row>
    <row r="22" spans="1:17" ht="14.25" customHeight="1">
      <c r="A22" s="447" t="s">
        <v>18</v>
      </c>
      <c r="B22" s="447"/>
      <c r="C22" s="447"/>
      <c r="D22" s="447"/>
      <c r="E22" s="447"/>
      <c r="F22" s="447"/>
      <c r="G22" s="447"/>
      <c r="H22" s="447"/>
      <c r="I22" s="447"/>
      <c r="K22" s="17" t="s">
        <v>19</v>
      </c>
      <c r="L22" s="18" t="s">
        <v>20</v>
      </c>
      <c r="M22" s="132"/>
    </row>
    <row r="23" spans="1:17" ht="14.25" customHeight="1">
      <c r="A23" s="447" t="s">
        <v>21</v>
      </c>
      <c r="B23" s="447"/>
      <c r="C23" s="447"/>
      <c r="D23" s="447"/>
      <c r="E23" s="447"/>
      <c r="F23" s="447"/>
      <c r="G23" s="447"/>
      <c r="H23" s="447"/>
      <c r="I23" s="447"/>
      <c r="J23" s="127" t="s">
        <v>22</v>
      </c>
      <c r="K23" s="19" t="s">
        <v>23</v>
      </c>
      <c r="L23" s="14"/>
      <c r="M23" s="132"/>
    </row>
    <row r="24" spans="1:17" ht="12.75" customHeight="1">
      <c r="F24" s="1"/>
      <c r="G24" s="20" t="s">
        <v>24</v>
      </c>
      <c r="H24" s="21"/>
      <c r="I24" s="22"/>
      <c r="J24" s="23"/>
      <c r="K24" s="14"/>
      <c r="L24" s="14"/>
      <c r="M24" s="132"/>
    </row>
    <row r="25" spans="1:17" ht="13.5" customHeight="1">
      <c r="F25" s="1"/>
      <c r="G25" s="452" t="s">
        <v>25</v>
      </c>
      <c r="H25" s="452"/>
      <c r="I25" s="138" t="s">
        <v>26</v>
      </c>
      <c r="J25" s="139" t="s">
        <v>27</v>
      </c>
      <c r="K25" s="140" t="s">
        <v>28</v>
      </c>
      <c r="L25" s="140" t="s">
        <v>28</v>
      </c>
      <c r="M25" s="132"/>
    </row>
    <row r="26" spans="1:17">
      <c r="A26" s="448"/>
      <c r="B26" s="448"/>
      <c r="C26" s="448"/>
      <c r="D26" s="448"/>
      <c r="E26" s="448"/>
      <c r="F26" s="448"/>
      <c r="G26" s="448"/>
      <c r="H26" s="448"/>
      <c r="I26" s="448"/>
      <c r="J26" s="24"/>
      <c r="K26" s="25"/>
      <c r="L26" s="26" t="s">
        <v>29</v>
      </c>
      <c r="M26" s="133"/>
    </row>
    <row r="27" spans="1:17" ht="24" customHeight="1">
      <c r="A27" s="432" t="s">
        <v>30</v>
      </c>
      <c r="B27" s="433"/>
      <c r="C27" s="433"/>
      <c r="D27" s="433"/>
      <c r="E27" s="433"/>
      <c r="F27" s="433"/>
      <c r="G27" s="436" t="s">
        <v>31</v>
      </c>
      <c r="H27" s="438" t="s">
        <v>32</v>
      </c>
      <c r="I27" s="440" t="s">
        <v>33</v>
      </c>
      <c r="J27" s="441"/>
      <c r="K27" s="442" t="s">
        <v>34</v>
      </c>
      <c r="L27" s="444" t="s">
        <v>35</v>
      </c>
      <c r="M27" s="133"/>
    </row>
    <row r="28" spans="1:17" ht="46.5" customHeight="1">
      <c r="A28" s="434"/>
      <c r="B28" s="435"/>
      <c r="C28" s="435"/>
      <c r="D28" s="435"/>
      <c r="E28" s="435"/>
      <c r="F28" s="435"/>
      <c r="G28" s="437"/>
      <c r="H28" s="439"/>
      <c r="I28" s="27" t="s">
        <v>36</v>
      </c>
      <c r="J28" s="28" t="s">
        <v>37</v>
      </c>
      <c r="K28" s="443"/>
      <c r="L28" s="445"/>
    </row>
    <row r="29" spans="1:17" ht="11.25" customHeight="1">
      <c r="A29" s="449" t="s">
        <v>23</v>
      </c>
      <c r="B29" s="450"/>
      <c r="C29" s="450"/>
      <c r="D29" s="450"/>
      <c r="E29" s="450"/>
      <c r="F29" s="451"/>
      <c r="G29" s="29">
        <v>2</v>
      </c>
      <c r="H29" s="30">
        <v>3</v>
      </c>
      <c r="I29" s="31" t="s">
        <v>38</v>
      </c>
      <c r="J29" s="32" t="s">
        <v>39</v>
      </c>
      <c r="K29" s="33">
        <v>6</v>
      </c>
      <c r="L29" s="33">
        <v>7</v>
      </c>
    </row>
    <row r="30" spans="1:17" s="115" customFormat="1" ht="14.25" customHeight="1">
      <c r="A30" s="34">
        <v>2</v>
      </c>
      <c r="B30" s="34"/>
      <c r="C30" s="35"/>
      <c r="D30" s="36"/>
      <c r="E30" s="34"/>
      <c r="F30" s="37"/>
      <c r="G30" s="36" t="s">
        <v>40</v>
      </c>
      <c r="H30" s="38">
        <v>1</v>
      </c>
      <c r="I30" s="39">
        <f>SUM(I31+I42+I61+I82+I89+I109+I131+I150+I160)</f>
        <v>347900</v>
      </c>
      <c r="J30" s="39">
        <f>SUM(J31+J42+J61+J82+J89+J109+J131+J150+J160)</f>
        <v>66200</v>
      </c>
      <c r="K30" s="40">
        <f>SUM(K31+K42+K61+K82+K89+K109+K131+K150+K160)</f>
        <v>62835.590000000004</v>
      </c>
      <c r="L30" s="39">
        <f>SUM(L31+L42+L61+L82+L89+L109+L131+L150+L160)</f>
        <v>62835.590000000004</v>
      </c>
    </row>
    <row r="31" spans="1:17" ht="16.5" customHeight="1">
      <c r="A31" s="34">
        <v>2</v>
      </c>
      <c r="B31" s="41">
        <v>1</v>
      </c>
      <c r="C31" s="42"/>
      <c r="D31" s="43"/>
      <c r="E31" s="44"/>
      <c r="F31" s="45"/>
      <c r="G31" s="46" t="s">
        <v>41</v>
      </c>
      <c r="H31" s="38">
        <v>2</v>
      </c>
      <c r="I31" s="39">
        <f>SUM(I32+I38)</f>
        <v>302600</v>
      </c>
      <c r="J31" s="39">
        <f>SUM(J32+J38)</f>
        <v>52600</v>
      </c>
      <c r="K31" s="47">
        <f>SUM(K32+K38)</f>
        <v>51701.43</v>
      </c>
      <c r="L31" s="48">
        <f>SUM(L32+L38)</f>
        <v>51701.43</v>
      </c>
    </row>
    <row r="32" spans="1:17" ht="14.25" hidden="1" customHeight="1" collapsed="1">
      <c r="A32" s="49">
        <v>2</v>
      </c>
      <c r="B32" s="49">
        <v>1</v>
      </c>
      <c r="C32" s="50">
        <v>1</v>
      </c>
      <c r="D32" s="51"/>
      <c r="E32" s="49"/>
      <c r="F32" s="52"/>
      <c r="G32" s="51" t="s">
        <v>42</v>
      </c>
      <c r="H32" s="38">
        <v>3</v>
      </c>
      <c r="I32" s="39">
        <f>SUM(I33)</f>
        <v>298300</v>
      </c>
      <c r="J32" s="39">
        <f>SUM(J33)</f>
        <v>51800</v>
      </c>
      <c r="K32" s="40">
        <f>SUM(K33)</f>
        <v>50940.18</v>
      </c>
      <c r="L32" s="39">
        <f>SUM(L33)</f>
        <v>50940.18</v>
      </c>
      <c r="Q32" s="134"/>
    </row>
    <row r="33" spans="1:19" ht="13.5" hidden="1" customHeight="1" collapsed="1">
      <c r="A33" s="53">
        <v>2</v>
      </c>
      <c r="B33" s="49">
        <v>1</v>
      </c>
      <c r="C33" s="50">
        <v>1</v>
      </c>
      <c r="D33" s="51">
        <v>1</v>
      </c>
      <c r="E33" s="49"/>
      <c r="F33" s="52"/>
      <c r="G33" s="51" t="s">
        <v>42</v>
      </c>
      <c r="H33" s="38">
        <v>4</v>
      </c>
      <c r="I33" s="39">
        <f>SUM(I34+I36)</f>
        <v>298300</v>
      </c>
      <c r="J33" s="39">
        <f t="shared" ref="J33:L34" si="0">SUM(J34)</f>
        <v>51800</v>
      </c>
      <c r="K33" s="39">
        <f t="shared" si="0"/>
        <v>50940.18</v>
      </c>
      <c r="L33" s="39">
        <f t="shared" si="0"/>
        <v>50940.18</v>
      </c>
      <c r="Q33" s="134"/>
      <c r="R33" s="134"/>
    </row>
    <row r="34" spans="1:19" ht="14.25" hidden="1" customHeight="1" collapsed="1">
      <c r="A34" s="53">
        <v>2</v>
      </c>
      <c r="B34" s="49">
        <v>1</v>
      </c>
      <c r="C34" s="50">
        <v>1</v>
      </c>
      <c r="D34" s="51">
        <v>1</v>
      </c>
      <c r="E34" s="49">
        <v>1</v>
      </c>
      <c r="F34" s="52"/>
      <c r="G34" s="51" t="s">
        <v>43</v>
      </c>
      <c r="H34" s="38">
        <v>5</v>
      </c>
      <c r="I34" s="40">
        <f>SUM(I35)</f>
        <v>298300</v>
      </c>
      <c r="J34" s="40">
        <f t="shared" si="0"/>
        <v>51800</v>
      </c>
      <c r="K34" s="40">
        <f t="shared" si="0"/>
        <v>50940.18</v>
      </c>
      <c r="L34" s="40">
        <f t="shared" si="0"/>
        <v>50940.18</v>
      </c>
      <c r="Q34" s="134"/>
      <c r="R34" s="134"/>
    </row>
    <row r="35" spans="1:19" ht="14.25" customHeight="1">
      <c r="A35" s="53">
        <v>2</v>
      </c>
      <c r="B35" s="49">
        <v>1</v>
      </c>
      <c r="C35" s="50">
        <v>1</v>
      </c>
      <c r="D35" s="51">
        <v>1</v>
      </c>
      <c r="E35" s="49">
        <v>1</v>
      </c>
      <c r="F35" s="52">
        <v>1</v>
      </c>
      <c r="G35" s="51" t="s">
        <v>43</v>
      </c>
      <c r="H35" s="38">
        <v>6</v>
      </c>
      <c r="I35" s="54">
        <v>298300</v>
      </c>
      <c r="J35" s="55">
        <v>51800</v>
      </c>
      <c r="K35" s="55">
        <v>50940.18</v>
      </c>
      <c r="L35" s="55">
        <v>50940.18</v>
      </c>
      <c r="Q35" s="134"/>
      <c r="R35" s="134"/>
    </row>
    <row r="36" spans="1:19" ht="12.75" hidden="1" customHeight="1" collapsed="1">
      <c r="A36" s="53">
        <v>2</v>
      </c>
      <c r="B36" s="49">
        <v>1</v>
      </c>
      <c r="C36" s="50">
        <v>1</v>
      </c>
      <c r="D36" s="51">
        <v>1</v>
      </c>
      <c r="E36" s="49">
        <v>2</v>
      </c>
      <c r="F36" s="52"/>
      <c r="G36" s="51" t="s">
        <v>44</v>
      </c>
      <c r="H36" s="38">
        <v>7</v>
      </c>
      <c r="I36" s="40">
        <f>I37</f>
        <v>0</v>
      </c>
      <c r="J36" s="40">
        <f>J37</f>
        <v>0</v>
      </c>
      <c r="K36" s="40">
        <f>K37</f>
        <v>0</v>
      </c>
      <c r="L36" s="40">
        <f>L37</f>
        <v>0</v>
      </c>
      <c r="Q36" s="134"/>
      <c r="R36" s="134"/>
    </row>
    <row r="37" spans="1:19" ht="12.75" hidden="1" customHeight="1" collapsed="1">
      <c r="A37" s="53">
        <v>2</v>
      </c>
      <c r="B37" s="49">
        <v>1</v>
      </c>
      <c r="C37" s="50">
        <v>1</v>
      </c>
      <c r="D37" s="51">
        <v>1</v>
      </c>
      <c r="E37" s="49">
        <v>2</v>
      </c>
      <c r="F37" s="52">
        <v>1</v>
      </c>
      <c r="G37" s="51" t="s">
        <v>44</v>
      </c>
      <c r="H37" s="38">
        <v>8</v>
      </c>
      <c r="I37" s="55">
        <v>0</v>
      </c>
      <c r="J37" s="56">
        <v>0</v>
      </c>
      <c r="K37" s="55">
        <v>0</v>
      </c>
      <c r="L37" s="56">
        <v>0</v>
      </c>
      <c r="Q37" s="134"/>
      <c r="R37" s="134"/>
    </row>
    <row r="38" spans="1:19" ht="13.5" hidden="1" customHeight="1" collapsed="1">
      <c r="A38" s="53">
        <v>2</v>
      </c>
      <c r="B38" s="49">
        <v>1</v>
      </c>
      <c r="C38" s="50">
        <v>2</v>
      </c>
      <c r="D38" s="51"/>
      <c r="E38" s="49"/>
      <c r="F38" s="52"/>
      <c r="G38" s="51" t="s">
        <v>45</v>
      </c>
      <c r="H38" s="38">
        <v>9</v>
      </c>
      <c r="I38" s="40">
        <f t="shared" ref="I38:L40" si="1">I39</f>
        <v>4300</v>
      </c>
      <c r="J38" s="39">
        <f t="shared" si="1"/>
        <v>800</v>
      </c>
      <c r="K38" s="40">
        <f t="shared" si="1"/>
        <v>761.25</v>
      </c>
      <c r="L38" s="39">
        <f t="shared" si="1"/>
        <v>761.25</v>
      </c>
      <c r="Q38" s="134"/>
      <c r="R38" s="134"/>
    </row>
    <row r="39" spans="1:19" ht="15.75" hidden="1" customHeight="1" collapsed="1">
      <c r="A39" s="53">
        <v>2</v>
      </c>
      <c r="B39" s="49">
        <v>1</v>
      </c>
      <c r="C39" s="50">
        <v>2</v>
      </c>
      <c r="D39" s="51">
        <v>1</v>
      </c>
      <c r="E39" s="49"/>
      <c r="F39" s="52"/>
      <c r="G39" s="51" t="s">
        <v>45</v>
      </c>
      <c r="H39" s="38">
        <v>10</v>
      </c>
      <c r="I39" s="40">
        <f t="shared" si="1"/>
        <v>4300</v>
      </c>
      <c r="J39" s="39">
        <f t="shared" si="1"/>
        <v>800</v>
      </c>
      <c r="K39" s="39">
        <f t="shared" si="1"/>
        <v>761.25</v>
      </c>
      <c r="L39" s="39">
        <f t="shared" si="1"/>
        <v>761.25</v>
      </c>
      <c r="Q39" s="134"/>
    </row>
    <row r="40" spans="1:19" ht="13.5" hidden="1" customHeight="1" collapsed="1">
      <c r="A40" s="53">
        <v>2</v>
      </c>
      <c r="B40" s="49">
        <v>1</v>
      </c>
      <c r="C40" s="50">
        <v>2</v>
      </c>
      <c r="D40" s="51">
        <v>1</v>
      </c>
      <c r="E40" s="49">
        <v>1</v>
      </c>
      <c r="F40" s="52"/>
      <c r="G40" s="51" t="s">
        <v>45</v>
      </c>
      <c r="H40" s="38">
        <v>11</v>
      </c>
      <c r="I40" s="39">
        <f t="shared" si="1"/>
        <v>4300</v>
      </c>
      <c r="J40" s="39">
        <f t="shared" si="1"/>
        <v>800</v>
      </c>
      <c r="K40" s="39">
        <f t="shared" si="1"/>
        <v>761.25</v>
      </c>
      <c r="L40" s="39">
        <f t="shared" si="1"/>
        <v>761.25</v>
      </c>
      <c r="Q40" s="134"/>
      <c r="R40" s="134"/>
    </row>
    <row r="41" spans="1:19" ht="14.25" customHeight="1">
      <c r="A41" s="53">
        <v>2</v>
      </c>
      <c r="B41" s="49">
        <v>1</v>
      </c>
      <c r="C41" s="50">
        <v>2</v>
      </c>
      <c r="D41" s="51">
        <v>1</v>
      </c>
      <c r="E41" s="49">
        <v>1</v>
      </c>
      <c r="F41" s="52">
        <v>1</v>
      </c>
      <c r="G41" s="51" t="s">
        <v>45</v>
      </c>
      <c r="H41" s="38">
        <v>12</v>
      </c>
      <c r="I41" s="56">
        <v>4300</v>
      </c>
      <c r="J41" s="55">
        <v>800</v>
      </c>
      <c r="K41" s="55">
        <v>761.25</v>
      </c>
      <c r="L41" s="55">
        <v>761.25</v>
      </c>
      <c r="Q41" s="134"/>
      <c r="R41" s="134"/>
    </row>
    <row r="42" spans="1:19" ht="26.25" customHeight="1">
      <c r="A42" s="57">
        <v>2</v>
      </c>
      <c r="B42" s="58">
        <v>2</v>
      </c>
      <c r="C42" s="42"/>
      <c r="D42" s="43"/>
      <c r="E42" s="44"/>
      <c r="F42" s="45"/>
      <c r="G42" s="46" t="s">
        <v>46</v>
      </c>
      <c r="H42" s="38">
        <v>13</v>
      </c>
      <c r="I42" s="59">
        <f t="shared" ref="I42:L44" si="2">I43</f>
        <v>39400</v>
      </c>
      <c r="J42" s="60">
        <f t="shared" si="2"/>
        <v>12100</v>
      </c>
      <c r="K42" s="59">
        <f t="shared" si="2"/>
        <v>9961.7499999999982</v>
      </c>
      <c r="L42" s="59">
        <f t="shared" si="2"/>
        <v>9961.7499999999982</v>
      </c>
    </row>
    <row r="43" spans="1:19" ht="27" hidden="1" customHeight="1" collapsed="1">
      <c r="A43" s="53">
        <v>2</v>
      </c>
      <c r="B43" s="49">
        <v>2</v>
      </c>
      <c r="C43" s="50">
        <v>1</v>
      </c>
      <c r="D43" s="51"/>
      <c r="E43" s="49"/>
      <c r="F43" s="52"/>
      <c r="G43" s="43" t="s">
        <v>46</v>
      </c>
      <c r="H43" s="38">
        <v>14</v>
      </c>
      <c r="I43" s="39">
        <f t="shared" si="2"/>
        <v>39400</v>
      </c>
      <c r="J43" s="40">
        <f t="shared" si="2"/>
        <v>12100</v>
      </c>
      <c r="K43" s="39">
        <f t="shared" si="2"/>
        <v>9961.7499999999982</v>
      </c>
      <c r="L43" s="40">
        <f t="shared" si="2"/>
        <v>9961.7499999999982</v>
      </c>
      <c r="Q43" s="134"/>
      <c r="S43" s="134"/>
    </row>
    <row r="44" spans="1:19" ht="15.75" hidden="1" customHeight="1" collapsed="1">
      <c r="A44" s="53">
        <v>2</v>
      </c>
      <c r="B44" s="49">
        <v>2</v>
      </c>
      <c r="C44" s="50">
        <v>1</v>
      </c>
      <c r="D44" s="51">
        <v>1</v>
      </c>
      <c r="E44" s="49"/>
      <c r="F44" s="52"/>
      <c r="G44" s="43" t="s">
        <v>46</v>
      </c>
      <c r="H44" s="38">
        <v>15</v>
      </c>
      <c r="I44" s="39">
        <f t="shared" si="2"/>
        <v>39400</v>
      </c>
      <c r="J44" s="40">
        <f t="shared" si="2"/>
        <v>12100</v>
      </c>
      <c r="K44" s="48">
        <f t="shared" si="2"/>
        <v>9961.7499999999982</v>
      </c>
      <c r="L44" s="48">
        <f t="shared" si="2"/>
        <v>9961.7499999999982</v>
      </c>
      <c r="Q44" s="134"/>
      <c r="R44" s="134"/>
    </row>
    <row r="45" spans="1:19" ht="24.75" hidden="1" customHeight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3" t="s">
        <v>46</v>
      </c>
      <c r="H45" s="38">
        <v>16</v>
      </c>
      <c r="I45" s="66">
        <f>SUM(I46:I60)</f>
        <v>39400</v>
      </c>
      <c r="J45" s="66">
        <f>SUM(J46:J60)</f>
        <v>12100</v>
      </c>
      <c r="K45" s="67">
        <f>SUM(K46:K60)</f>
        <v>9961.7499999999982</v>
      </c>
      <c r="L45" s="67">
        <f>SUM(L46:L60)</f>
        <v>9961.7499999999982</v>
      </c>
      <c r="Q45" s="134"/>
      <c r="R45" s="134"/>
    </row>
    <row r="46" spans="1:19" ht="15.75" customHeight="1">
      <c r="A46" s="53">
        <v>2</v>
      </c>
      <c r="B46" s="49">
        <v>2</v>
      </c>
      <c r="C46" s="50">
        <v>1</v>
      </c>
      <c r="D46" s="51">
        <v>1</v>
      </c>
      <c r="E46" s="49">
        <v>1</v>
      </c>
      <c r="F46" s="68">
        <v>1</v>
      </c>
      <c r="G46" s="51" t="s">
        <v>47</v>
      </c>
      <c r="H46" s="38">
        <v>17</v>
      </c>
      <c r="I46" s="55">
        <v>3400</v>
      </c>
      <c r="J46" s="55">
        <v>700</v>
      </c>
      <c r="K46" s="55">
        <v>480</v>
      </c>
      <c r="L46" s="55">
        <v>480</v>
      </c>
      <c r="Q46" s="134"/>
      <c r="R46" s="134"/>
    </row>
    <row r="47" spans="1:19" ht="26.25" hidden="1" customHeight="1" collapsed="1">
      <c r="A47" s="53">
        <v>2</v>
      </c>
      <c r="B47" s="49">
        <v>2</v>
      </c>
      <c r="C47" s="50">
        <v>1</v>
      </c>
      <c r="D47" s="51">
        <v>1</v>
      </c>
      <c r="E47" s="49">
        <v>1</v>
      </c>
      <c r="F47" s="52">
        <v>2</v>
      </c>
      <c r="G47" s="51" t="s">
        <v>48</v>
      </c>
      <c r="H47" s="38">
        <v>18</v>
      </c>
      <c r="I47" s="55">
        <v>0</v>
      </c>
      <c r="J47" s="55">
        <v>0</v>
      </c>
      <c r="K47" s="55">
        <v>0</v>
      </c>
      <c r="L47" s="55">
        <v>0</v>
      </c>
      <c r="Q47" s="134"/>
      <c r="R47" s="134"/>
    </row>
    <row r="48" spans="1:19" ht="26.25" customHeight="1">
      <c r="A48" s="53">
        <v>2</v>
      </c>
      <c r="B48" s="49">
        <v>2</v>
      </c>
      <c r="C48" s="50">
        <v>1</v>
      </c>
      <c r="D48" s="51">
        <v>1</v>
      </c>
      <c r="E48" s="49">
        <v>1</v>
      </c>
      <c r="F48" s="52">
        <v>5</v>
      </c>
      <c r="G48" s="51" t="s">
        <v>49</v>
      </c>
      <c r="H48" s="38">
        <v>19</v>
      </c>
      <c r="I48" s="55">
        <v>1000</v>
      </c>
      <c r="J48" s="55">
        <v>200</v>
      </c>
      <c r="K48" s="55">
        <v>180.96</v>
      </c>
      <c r="L48" s="55">
        <v>180.96</v>
      </c>
      <c r="Q48" s="134"/>
      <c r="R48" s="134"/>
    </row>
    <row r="49" spans="1:19" ht="27" customHeight="1">
      <c r="A49" s="53">
        <v>2</v>
      </c>
      <c r="B49" s="49">
        <v>2</v>
      </c>
      <c r="C49" s="50">
        <v>1</v>
      </c>
      <c r="D49" s="51">
        <v>1</v>
      </c>
      <c r="E49" s="49">
        <v>1</v>
      </c>
      <c r="F49" s="52">
        <v>6</v>
      </c>
      <c r="G49" s="51" t="s">
        <v>50</v>
      </c>
      <c r="H49" s="38">
        <v>20</v>
      </c>
      <c r="I49" s="55">
        <v>7600</v>
      </c>
      <c r="J49" s="55">
        <v>1400</v>
      </c>
      <c r="K49" s="55">
        <v>1048.94</v>
      </c>
      <c r="L49" s="55">
        <v>1048.94</v>
      </c>
      <c r="Q49" s="134"/>
      <c r="R49" s="134"/>
    </row>
    <row r="50" spans="1:19" ht="26.25" hidden="1" customHeight="1" collapsed="1">
      <c r="A50" s="69">
        <v>2</v>
      </c>
      <c r="B50" s="44">
        <v>2</v>
      </c>
      <c r="C50" s="42">
        <v>1</v>
      </c>
      <c r="D50" s="43">
        <v>1</v>
      </c>
      <c r="E50" s="44">
        <v>1</v>
      </c>
      <c r="F50" s="45">
        <v>7</v>
      </c>
      <c r="G50" s="43" t="s">
        <v>51</v>
      </c>
      <c r="H50" s="38">
        <v>21</v>
      </c>
      <c r="I50" s="55">
        <v>0</v>
      </c>
      <c r="J50" s="55">
        <v>0</v>
      </c>
      <c r="K50" s="55">
        <v>0</v>
      </c>
      <c r="L50" s="55">
        <v>0</v>
      </c>
      <c r="Q50" s="134"/>
      <c r="R50" s="134"/>
    </row>
    <row r="51" spans="1:19" ht="15" customHeight="1">
      <c r="A51" s="53">
        <v>2</v>
      </c>
      <c r="B51" s="49">
        <v>2</v>
      </c>
      <c r="C51" s="50">
        <v>1</v>
      </c>
      <c r="D51" s="51">
        <v>1</v>
      </c>
      <c r="E51" s="49">
        <v>1</v>
      </c>
      <c r="F51" s="52">
        <v>11</v>
      </c>
      <c r="G51" s="51" t="s">
        <v>52</v>
      </c>
      <c r="H51" s="38">
        <v>22</v>
      </c>
      <c r="I51" s="56">
        <v>200</v>
      </c>
      <c r="J51" s="55">
        <v>0</v>
      </c>
      <c r="K51" s="55">
        <v>0</v>
      </c>
      <c r="L51" s="55">
        <v>0</v>
      </c>
      <c r="Q51" s="134"/>
      <c r="R51" s="134"/>
    </row>
    <row r="52" spans="1:19" ht="15.75" hidden="1" customHeight="1" collapsed="1">
      <c r="A52" s="61">
        <v>2</v>
      </c>
      <c r="B52" s="70">
        <v>2</v>
      </c>
      <c r="C52" s="71">
        <v>1</v>
      </c>
      <c r="D52" s="71">
        <v>1</v>
      </c>
      <c r="E52" s="71">
        <v>1</v>
      </c>
      <c r="F52" s="72">
        <v>12</v>
      </c>
      <c r="G52" s="73" t="s">
        <v>53</v>
      </c>
      <c r="H52" s="38">
        <v>23</v>
      </c>
      <c r="I52" s="74">
        <v>0</v>
      </c>
      <c r="J52" s="55">
        <v>0</v>
      </c>
      <c r="K52" s="55">
        <v>0</v>
      </c>
      <c r="L52" s="55">
        <v>0</v>
      </c>
      <c r="Q52" s="134"/>
      <c r="R52" s="134"/>
    </row>
    <row r="53" spans="1:19" ht="25.5" hidden="1" customHeight="1" collapsed="1">
      <c r="A53" s="53">
        <v>2</v>
      </c>
      <c r="B53" s="49">
        <v>2</v>
      </c>
      <c r="C53" s="50">
        <v>1</v>
      </c>
      <c r="D53" s="50">
        <v>1</v>
      </c>
      <c r="E53" s="50">
        <v>1</v>
      </c>
      <c r="F53" s="52">
        <v>14</v>
      </c>
      <c r="G53" s="75" t="s">
        <v>54</v>
      </c>
      <c r="H53" s="38">
        <v>24</v>
      </c>
      <c r="I53" s="56">
        <v>0</v>
      </c>
      <c r="J53" s="56">
        <v>0</v>
      </c>
      <c r="K53" s="56">
        <v>0</v>
      </c>
      <c r="L53" s="56">
        <v>0</v>
      </c>
      <c r="Q53" s="134"/>
      <c r="R53" s="134"/>
    </row>
    <row r="54" spans="1:19" ht="27.75" customHeight="1">
      <c r="A54" s="53">
        <v>2</v>
      </c>
      <c r="B54" s="49">
        <v>2</v>
      </c>
      <c r="C54" s="50">
        <v>1</v>
      </c>
      <c r="D54" s="50">
        <v>1</v>
      </c>
      <c r="E54" s="50">
        <v>1</v>
      </c>
      <c r="F54" s="52">
        <v>15</v>
      </c>
      <c r="G54" s="51" t="s">
        <v>55</v>
      </c>
      <c r="H54" s="38">
        <v>25</v>
      </c>
      <c r="I54" s="56">
        <v>300</v>
      </c>
      <c r="J54" s="55">
        <v>100</v>
      </c>
      <c r="K54" s="55">
        <v>89.49</v>
      </c>
      <c r="L54" s="55">
        <v>89.49</v>
      </c>
      <c r="Q54" s="134"/>
      <c r="R54" s="134"/>
    </row>
    <row r="55" spans="1:19" ht="15.75" customHeight="1">
      <c r="A55" s="53">
        <v>2</v>
      </c>
      <c r="B55" s="49">
        <v>2</v>
      </c>
      <c r="C55" s="50">
        <v>1</v>
      </c>
      <c r="D55" s="50">
        <v>1</v>
      </c>
      <c r="E55" s="50">
        <v>1</v>
      </c>
      <c r="F55" s="52">
        <v>16</v>
      </c>
      <c r="G55" s="51" t="s">
        <v>56</v>
      </c>
      <c r="H55" s="38">
        <v>26</v>
      </c>
      <c r="I55" s="56">
        <v>400</v>
      </c>
      <c r="J55" s="55">
        <v>100</v>
      </c>
      <c r="K55" s="55">
        <v>2.3199999999999998</v>
      </c>
      <c r="L55" s="55">
        <v>2.3199999999999998</v>
      </c>
      <c r="Q55" s="134"/>
      <c r="R55" s="134"/>
    </row>
    <row r="56" spans="1:19" ht="27.75" hidden="1" customHeight="1" collapsed="1">
      <c r="A56" s="53">
        <v>2</v>
      </c>
      <c r="B56" s="49">
        <v>2</v>
      </c>
      <c r="C56" s="50">
        <v>1</v>
      </c>
      <c r="D56" s="50">
        <v>1</v>
      </c>
      <c r="E56" s="50">
        <v>1</v>
      </c>
      <c r="F56" s="52">
        <v>17</v>
      </c>
      <c r="G56" s="51" t="s">
        <v>57</v>
      </c>
      <c r="H56" s="38">
        <v>27</v>
      </c>
      <c r="I56" s="56">
        <v>0</v>
      </c>
      <c r="J56" s="56">
        <v>0</v>
      </c>
      <c r="K56" s="56">
        <v>0</v>
      </c>
      <c r="L56" s="56">
        <v>0</v>
      </c>
      <c r="Q56" s="134"/>
      <c r="R56" s="134"/>
    </row>
    <row r="57" spans="1:19" ht="14.25" customHeight="1">
      <c r="A57" s="53">
        <v>2</v>
      </c>
      <c r="B57" s="49">
        <v>2</v>
      </c>
      <c r="C57" s="50">
        <v>1</v>
      </c>
      <c r="D57" s="50">
        <v>1</v>
      </c>
      <c r="E57" s="50">
        <v>1</v>
      </c>
      <c r="F57" s="52">
        <v>20</v>
      </c>
      <c r="G57" s="51" t="s">
        <v>58</v>
      </c>
      <c r="H57" s="38">
        <v>28</v>
      </c>
      <c r="I57" s="56">
        <v>19000</v>
      </c>
      <c r="J57" s="55">
        <v>8000</v>
      </c>
      <c r="K57" s="55">
        <v>6719.43</v>
      </c>
      <c r="L57" s="55">
        <v>6719.43</v>
      </c>
      <c r="Q57" s="134"/>
      <c r="R57" s="134"/>
    </row>
    <row r="58" spans="1:19" ht="27.75" customHeight="1">
      <c r="A58" s="53">
        <v>2</v>
      </c>
      <c r="B58" s="49">
        <v>2</v>
      </c>
      <c r="C58" s="50">
        <v>1</v>
      </c>
      <c r="D58" s="50">
        <v>1</v>
      </c>
      <c r="E58" s="50">
        <v>1</v>
      </c>
      <c r="F58" s="52">
        <v>21</v>
      </c>
      <c r="G58" s="51" t="s">
        <v>59</v>
      </c>
      <c r="H58" s="38">
        <v>29</v>
      </c>
      <c r="I58" s="56">
        <v>1600</v>
      </c>
      <c r="J58" s="55">
        <v>600</v>
      </c>
      <c r="K58" s="55">
        <v>454.38</v>
      </c>
      <c r="L58" s="55">
        <v>454.38</v>
      </c>
      <c r="Q58" s="134"/>
      <c r="R58" s="134"/>
    </row>
    <row r="59" spans="1:19" ht="12" hidden="1" customHeight="1" collapsed="1">
      <c r="A59" s="53">
        <v>2</v>
      </c>
      <c r="B59" s="49">
        <v>2</v>
      </c>
      <c r="C59" s="50">
        <v>1</v>
      </c>
      <c r="D59" s="50">
        <v>1</v>
      </c>
      <c r="E59" s="50">
        <v>1</v>
      </c>
      <c r="F59" s="52">
        <v>22</v>
      </c>
      <c r="G59" s="51" t="s">
        <v>60</v>
      </c>
      <c r="H59" s="38">
        <v>30</v>
      </c>
      <c r="I59" s="56">
        <v>0</v>
      </c>
      <c r="J59" s="55">
        <v>0</v>
      </c>
      <c r="K59" s="55">
        <v>0</v>
      </c>
      <c r="L59" s="55">
        <v>0</v>
      </c>
      <c r="Q59" s="134"/>
      <c r="R59" s="134"/>
    </row>
    <row r="60" spans="1:19" ht="15" customHeight="1">
      <c r="A60" s="53">
        <v>2</v>
      </c>
      <c r="B60" s="49">
        <v>2</v>
      </c>
      <c r="C60" s="50">
        <v>1</v>
      </c>
      <c r="D60" s="50">
        <v>1</v>
      </c>
      <c r="E60" s="50">
        <v>1</v>
      </c>
      <c r="F60" s="52">
        <v>30</v>
      </c>
      <c r="G60" s="51" t="s">
        <v>61</v>
      </c>
      <c r="H60" s="38">
        <v>31</v>
      </c>
      <c r="I60" s="56">
        <v>5900</v>
      </c>
      <c r="J60" s="55">
        <v>1000</v>
      </c>
      <c r="K60" s="55">
        <v>986.23</v>
      </c>
      <c r="L60" s="55">
        <v>986.23</v>
      </c>
      <c r="Q60" s="134"/>
      <c r="R60" s="134"/>
    </row>
    <row r="61" spans="1:19" ht="14.25" hidden="1" customHeight="1" collapsed="1">
      <c r="A61" s="76">
        <v>2</v>
      </c>
      <c r="B61" s="77">
        <v>3</v>
      </c>
      <c r="C61" s="41"/>
      <c r="D61" s="42"/>
      <c r="E61" s="42"/>
      <c r="F61" s="45"/>
      <c r="G61" s="78" t="s">
        <v>62</v>
      </c>
      <c r="H61" s="38">
        <v>32</v>
      </c>
      <c r="I61" s="59">
        <f>I62</f>
        <v>0</v>
      </c>
      <c r="J61" s="59">
        <f>J62</f>
        <v>0</v>
      </c>
      <c r="K61" s="59">
        <f>K62</f>
        <v>0</v>
      </c>
      <c r="L61" s="59">
        <f>L62</f>
        <v>0</v>
      </c>
    </row>
    <row r="62" spans="1:19" ht="13.5" hidden="1" customHeight="1" collapsed="1">
      <c r="A62" s="53">
        <v>2</v>
      </c>
      <c r="B62" s="49">
        <v>3</v>
      </c>
      <c r="C62" s="50">
        <v>1</v>
      </c>
      <c r="D62" s="50"/>
      <c r="E62" s="50"/>
      <c r="F62" s="52"/>
      <c r="G62" s="51" t="s">
        <v>63</v>
      </c>
      <c r="H62" s="38">
        <v>33</v>
      </c>
      <c r="I62" s="39">
        <f>SUM(I63+I68+I73)</f>
        <v>0</v>
      </c>
      <c r="J62" s="79">
        <f>SUM(J63+J68+J73)</f>
        <v>0</v>
      </c>
      <c r="K62" s="40">
        <f>SUM(K63+K68+K73)</f>
        <v>0</v>
      </c>
      <c r="L62" s="39">
        <f>SUM(L63+L68+L73)</f>
        <v>0</v>
      </c>
      <c r="Q62" s="134"/>
      <c r="S62" s="134"/>
    </row>
    <row r="63" spans="1:19" ht="15" hidden="1" customHeight="1" collapsed="1">
      <c r="A63" s="53">
        <v>2</v>
      </c>
      <c r="B63" s="49">
        <v>3</v>
      </c>
      <c r="C63" s="50">
        <v>1</v>
      </c>
      <c r="D63" s="50">
        <v>1</v>
      </c>
      <c r="E63" s="50"/>
      <c r="F63" s="52"/>
      <c r="G63" s="51" t="s">
        <v>64</v>
      </c>
      <c r="H63" s="38">
        <v>34</v>
      </c>
      <c r="I63" s="39">
        <f>I64</f>
        <v>0</v>
      </c>
      <c r="J63" s="79">
        <f>J64</f>
        <v>0</v>
      </c>
      <c r="K63" s="40">
        <f>K64</f>
        <v>0</v>
      </c>
      <c r="L63" s="39">
        <f>L64</f>
        <v>0</v>
      </c>
      <c r="Q63" s="134"/>
      <c r="R63" s="134"/>
    </row>
    <row r="64" spans="1:19" ht="13.5" hidden="1" customHeight="1" collapsed="1">
      <c r="A64" s="53">
        <v>2</v>
      </c>
      <c r="B64" s="49">
        <v>3</v>
      </c>
      <c r="C64" s="50">
        <v>1</v>
      </c>
      <c r="D64" s="50">
        <v>1</v>
      </c>
      <c r="E64" s="50">
        <v>1</v>
      </c>
      <c r="F64" s="52"/>
      <c r="G64" s="51" t="s">
        <v>64</v>
      </c>
      <c r="H64" s="38">
        <v>35</v>
      </c>
      <c r="I64" s="39">
        <f>SUM(I65:I67)</f>
        <v>0</v>
      </c>
      <c r="J64" s="79">
        <f>SUM(J65:J67)</f>
        <v>0</v>
      </c>
      <c r="K64" s="40">
        <f>SUM(K65:K67)</f>
        <v>0</v>
      </c>
      <c r="L64" s="39">
        <f>SUM(L65:L67)</f>
        <v>0</v>
      </c>
      <c r="Q64" s="134"/>
      <c r="R64" s="134"/>
    </row>
    <row r="65" spans="1:18" s="135" customFormat="1" ht="25.5" hidden="1" customHeight="1" collapsed="1">
      <c r="A65" s="53">
        <v>2</v>
      </c>
      <c r="B65" s="49">
        <v>3</v>
      </c>
      <c r="C65" s="50">
        <v>1</v>
      </c>
      <c r="D65" s="50">
        <v>1</v>
      </c>
      <c r="E65" s="50">
        <v>1</v>
      </c>
      <c r="F65" s="52">
        <v>1</v>
      </c>
      <c r="G65" s="51" t="s">
        <v>65</v>
      </c>
      <c r="H65" s="38">
        <v>36</v>
      </c>
      <c r="I65" s="56">
        <v>0</v>
      </c>
      <c r="J65" s="56">
        <v>0</v>
      </c>
      <c r="K65" s="56">
        <v>0</v>
      </c>
      <c r="L65" s="56">
        <v>0</v>
      </c>
      <c r="Q65" s="134"/>
      <c r="R65" s="134"/>
    </row>
    <row r="66" spans="1:18" ht="19.5" hidden="1" customHeight="1" collapsed="1">
      <c r="A66" s="53">
        <v>2</v>
      </c>
      <c r="B66" s="44">
        <v>3</v>
      </c>
      <c r="C66" s="42">
        <v>1</v>
      </c>
      <c r="D66" s="42">
        <v>1</v>
      </c>
      <c r="E66" s="42">
        <v>1</v>
      </c>
      <c r="F66" s="45">
        <v>2</v>
      </c>
      <c r="G66" s="43" t="s">
        <v>66</v>
      </c>
      <c r="H66" s="38">
        <v>37</v>
      </c>
      <c r="I66" s="54">
        <v>0</v>
      </c>
      <c r="J66" s="54">
        <v>0</v>
      </c>
      <c r="K66" s="54">
        <v>0</v>
      </c>
      <c r="L66" s="54">
        <v>0</v>
      </c>
      <c r="Q66" s="134"/>
      <c r="R66" s="134"/>
    </row>
    <row r="67" spans="1:18" ht="16.5" hidden="1" customHeight="1" collapsed="1">
      <c r="A67" s="49">
        <v>2</v>
      </c>
      <c r="B67" s="50">
        <v>3</v>
      </c>
      <c r="C67" s="50">
        <v>1</v>
      </c>
      <c r="D67" s="50">
        <v>1</v>
      </c>
      <c r="E67" s="50">
        <v>1</v>
      </c>
      <c r="F67" s="52">
        <v>3</v>
      </c>
      <c r="G67" s="51" t="s">
        <v>67</v>
      </c>
      <c r="H67" s="38">
        <v>38</v>
      </c>
      <c r="I67" s="56">
        <v>0</v>
      </c>
      <c r="J67" s="56">
        <v>0</v>
      </c>
      <c r="K67" s="56">
        <v>0</v>
      </c>
      <c r="L67" s="56">
        <v>0</v>
      </c>
      <c r="Q67" s="134"/>
      <c r="R67" s="134"/>
    </row>
    <row r="68" spans="1:18" ht="29.25" hidden="1" customHeight="1" collapsed="1">
      <c r="A68" s="44">
        <v>2</v>
      </c>
      <c r="B68" s="42">
        <v>3</v>
      </c>
      <c r="C68" s="42">
        <v>1</v>
      </c>
      <c r="D68" s="42">
        <v>2</v>
      </c>
      <c r="E68" s="42"/>
      <c r="F68" s="45"/>
      <c r="G68" s="43" t="s">
        <v>68</v>
      </c>
      <c r="H68" s="38">
        <v>39</v>
      </c>
      <c r="I68" s="59">
        <f>I69</f>
        <v>0</v>
      </c>
      <c r="J68" s="80">
        <f>J69</f>
        <v>0</v>
      </c>
      <c r="K68" s="60">
        <f>K69</f>
        <v>0</v>
      </c>
      <c r="L68" s="60">
        <f>L69</f>
        <v>0</v>
      </c>
      <c r="Q68" s="134"/>
      <c r="R68" s="134"/>
    </row>
    <row r="69" spans="1:18" ht="27" hidden="1" customHeight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3" t="s">
        <v>68</v>
      </c>
      <c r="H69" s="38">
        <v>40</v>
      </c>
      <c r="I69" s="48">
        <f>SUM(I70:I72)</f>
        <v>0</v>
      </c>
      <c r="J69" s="81">
        <f>SUM(J70:J72)</f>
        <v>0</v>
      </c>
      <c r="K69" s="47">
        <f>SUM(K70:K72)</f>
        <v>0</v>
      </c>
      <c r="L69" s="40">
        <f>SUM(L70:L72)</f>
        <v>0</v>
      </c>
      <c r="Q69" s="134"/>
      <c r="R69" s="134"/>
    </row>
    <row r="70" spans="1:18" s="135" customFormat="1" ht="27" hidden="1" customHeight="1" collapsed="1">
      <c r="A70" s="49">
        <v>2</v>
      </c>
      <c r="B70" s="50">
        <v>3</v>
      </c>
      <c r="C70" s="50">
        <v>1</v>
      </c>
      <c r="D70" s="50">
        <v>2</v>
      </c>
      <c r="E70" s="50">
        <v>1</v>
      </c>
      <c r="F70" s="52">
        <v>1</v>
      </c>
      <c r="G70" s="53" t="s">
        <v>65</v>
      </c>
      <c r="H70" s="38">
        <v>41</v>
      </c>
      <c r="I70" s="56">
        <v>0</v>
      </c>
      <c r="J70" s="56">
        <v>0</v>
      </c>
      <c r="K70" s="56">
        <v>0</v>
      </c>
      <c r="L70" s="56">
        <v>0</v>
      </c>
      <c r="Q70" s="134"/>
      <c r="R70" s="134"/>
    </row>
    <row r="71" spans="1:18" ht="16.5" hidden="1" customHeight="1" collapsed="1">
      <c r="A71" s="49">
        <v>2</v>
      </c>
      <c r="B71" s="50">
        <v>3</v>
      </c>
      <c r="C71" s="50">
        <v>1</v>
      </c>
      <c r="D71" s="50">
        <v>2</v>
      </c>
      <c r="E71" s="50">
        <v>1</v>
      </c>
      <c r="F71" s="52">
        <v>2</v>
      </c>
      <c r="G71" s="53" t="s">
        <v>66</v>
      </c>
      <c r="H71" s="38">
        <v>42</v>
      </c>
      <c r="I71" s="56">
        <v>0</v>
      </c>
      <c r="J71" s="56">
        <v>0</v>
      </c>
      <c r="K71" s="56">
        <v>0</v>
      </c>
      <c r="L71" s="56">
        <v>0</v>
      </c>
      <c r="Q71" s="134"/>
      <c r="R71" s="134"/>
    </row>
    <row r="72" spans="1:18" ht="15" hidden="1" customHeight="1" collapsed="1">
      <c r="A72" s="49">
        <v>2</v>
      </c>
      <c r="B72" s="50">
        <v>3</v>
      </c>
      <c r="C72" s="50">
        <v>1</v>
      </c>
      <c r="D72" s="50">
        <v>2</v>
      </c>
      <c r="E72" s="50">
        <v>1</v>
      </c>
      <c r="F72" s="52">
        <v>3</v>
      </c>
      <c r="G72" s="53" t="s">
        <v>67</v>
      </c>
      <c r="H72" s="38">
        <v>43</v>
      </c>
      <c r="I72" s="56">
        <v>0</v>
      </c>
      <c r="J72" s="56">
        <v>0</v>
      </c>
      <c r="K72" s="56">
        <v>0</v>
      </c>
      <c r="L72" s="56">
        <v>0</v>
      </c>
      <c r="Q72" s="134"/>
      <c r="R72" s="134"/>
    </row>
    <row r="73" spans="1:18" ht="27.75" hidden="1" customHeight="1" collapsed="1">
      <c r="A73" s="49">
        <v>2</v>
      </c>
      <c r="B73" s="50">
        <v>3</v>
      </c>
      <c r="C73" s="50">
        <v>1</v>
      </c>
      <c r="D73" s="50">
        <v>3</v>
      </c>
      <c r="E73" s="50"/>
      <c r="F73" s="52"/>
      <c r="G73" s="53" t="s">
        <v>69</v>
      </c>
      <c r="H73" s="38">
        <v>44</v>
      </c>
      <c r="I73" s="39">
        <f>I74</f>
        <v>0</v>
      </c>
      <c r="J73" s="79">
        <f>J74</f>
        <v>0</v>
      </c>
      <c r="K73" s="40">
        <f>K74</f>
        <v>0</v>
      </c>
      <c r="L73" s="40">
        <f>L74</f>
        <v>0</v>
      </c>
      <c r="Q73" s="134"/>
      <c r="R73" s="134"/>
    </row>
    <row r="74" spans="1:18" ht="26.25" hidden="1" customHeight="1" collapsed="1">
      <c r="A74" s="49">
        <v>2</v>
      </c>
      <c r="B74" s="50">
        <v>3</v>
      </c>
      <c r="C74" s="50">
        <v>1</v>
      </c>
      <c r="D74" s="50">
        <v>3</v>
      </c>
      <c r="E74" s="50">
        <v>1</v>
      </c>
      <c r="F74" s="52"/>
      <c r="G74" s="53" t="s">
        <v>70</v>
      </c>
      <c r="H74" s="38">
        <v>45</v>
      </c>
      <c r="I74" s="39">
        <f>SUM(I75:I77)</f>
        <v>0</v>
      </c>
      <c r="J74" s="79">
        <f>SUM(J75:J77)</f>
        <v>0</v>
      </c>
      <c r="K74" s="40">
        <f>SUM(K75:K77)</f>
        <v>0</v>
      </c>
      <c r="L74" s="40">
        <f>SUM(L75:L77)</f>
        <v>0</v>
      </c>
      <c r="Q74" s="134"/>
      <c r="R74" s="134"/>
    </row>
    <row r="75" spans="1:18" ht="15" hidden="1" customHeight="1" collapsed="1">
      <c r="A75" s="44">
        <v>2</v>
      </c>
      <c r="B75" s="42">
        <v>3</v>
      </c>
      <c r="C75" s="42">
        <v>1</v>
      </c>
      <c r="D75" s="42">
        <v>3</v>
      </c>
      <c r="E75" s="42">
        <v>1</v>
      </c>
      <c r="F75" s="45">
        <v>1</v>
      </c>
      <c r="G75" s="69" t="s">
        <v>71</v>
      </c>
      <c r="H75" s="38">
        <v>46</v>
      </c>
      <c r="I75" s="54">
        <v>0</v>
      </c>
      <c r="J75" s="54">
        <v>0</v>
      </c>
      <c r="K75" s="54">
        <v>0</v>
      </c>
      <c r="L75" s="54">
        <v>0</v>
      </c>
      <c r="Q75" s="134"/>
      <c r="R75" s="134"/>
    </row>
    <row r="76" spans="1:18" ht="16.5" hidden="1" customHeight="1" collapsed="1">
      <c r="A76" s="49">
        <v>2</v>
      </c>
      <c r="B76" s="50">
        <v>3</v>
      </c>
      <c r="C76" s="50">
        <v>1</v>
      </c>
      <c r="D76" s="50">
        <v>3</v>
      </c>
      <c r="E76" s="50">
        <v>1</v>
      </c>
      <c r="F76" s="52">
        <v>2</v>
      </c>
      <c r="G76" s="53" t="s">
        <v>72</v>
      </c>
      <c r="H76" s="38">
        <v>47</v>
      </c>
      <c r="I76" s="56">
        <v>0</v>
      </c>
      <c r="J76" s="56">
        <v>0</v>
      </c>
      <c r="K76" s="56">
        <v>0</v>
      </c>
      <c r="L76" s="56">
        <v>0</v>
      </c>
      <c r="Q76" s="134"/>
      <c r="R76" s="134"/>
    </row>
    <row r="77" spans="1:18" ht="17.25" hidden="1" customHeight="1" collapsed="1">
      <c r="A77" s="44">
        <v>2</v>
      </c>
      <c r="B77" s="42">
        <v>3</v>
      </c>
      <c r="C77" s="42">
        <v>1</v>
      </c>
      <c r="D77" s="42">
        <v>3</v>
      </c>
      <c r="E77" s="42">
        <v>1</v>
      </c>
      <c r="F77" s="45">
        <v>3</v>
      </c>
      <c r="G77" s="69" t="s">
        <v>73</v>
      </c>
      <c r="H77" s="38">
        <v>48</v>
      </c>
      <c r="I77" s="54">
        <v>0</v>
      </c>
      <c r="J77" s="54">
        <v>0</v>
      </c>
      <c r="K77" s="54">
        <v>0</v>
      </c>
      <c r="L77" s="54">
        <v>0</v>
      </c>
      <c r="Q77" s="134"/>
      <c r="R77" s="134"/>
    </row>
    <row r="78" spans="1:18" ht="12.75" hidden="1" customHeight="1" collapsed="1">
      <c r="A78" s="44">
        <v>2</v>
      </c>
      <c r="B78" s="42">
        <v>3</v>
      </c>
      <c r="C78" s="42">
        <v>2</v>
      </c>
      <c r="D78" s="42"/>
      <c r="E78" s="42"/>
      <c r="F78" s="45"/>
      <c r="G78" s="69" t="s">
        <v>74</v>
      </c>
      <c r="H78" s="38">
        <v>49</v>
      </c>
      <c r="I78" s="39">
        <f t="shared" ref="I78:L79" si="3">I79</f>
        <v>0</v>
      </c>
      <c r="J78" s="39">
        <f t="shared" si="3"/>
        <v>0</v>
      </c>
      <c r="K78" s="39">
        <f t="shared" si="3"/>
        <v>0</v>
      </c>
      <c r="L78" s="39">
        <f t="shared" si="3"/>
        <v>0</v>
      </c>
    </row>
    <row r="79" spans="1:18" ht="12" hidden="1" customHeight="1" collapsed="1">
      <c r="A79" s="44">
        <v>2</v>
      </c>
      <c r="B79" s="42">
        <v>3</v>
      </c>
      <c r="C79" s="42">
        <v>2</v>
      </c>
      <c r="D79" s="42">
        <v>1</v>
      </c>
      <c r="E79" s="42"/>
      <c r="F79" s="45"/>
      <c r="G79" s="69" t="s">
        <v>74</v>
      </c>
      <c r="H79" s="38">
        <v>50</v>
      </c>
      <c r="I79" s="39">
        <f t="shared" si="3"/>
        <v>0</v>
      </c>
      <c r="J79" s="39">
        <f t="shared" si="3"/>
        <v>0</v>
      </c>
      <c r="K79" s="39">
        <f t="shared" si="3"/>
        <v>0</v>
      </c>
      <c r="L79" s="39">
        <f t="shared" si="3"/>
        <v>0</v>
      </c>
    </row>
    <row r="80" spans="1:18" ht="15.75" hidden="1" customHeight="1" collapsed="1">
      <c r="A80" s="44">
        <v>2</v>
      </c>
      <c r="B80" s="42">
        <v>3</v>
      </c>
      <c r="C80" s="42">
        <v>2</v>
      </c>
      <c r="D80" s="42">
        <v>1</v>
      </c>
      <c r="E80" s="42">
        <v>1</v>
      </c>
      <c r="F80" s="45"/>
      <c r="G80" s="69" t="s">
        <v>74</v>
      </c>
      <c r="H80" s="38">
        <v>51</v>
      </c>
      <c r="I80" s="39">
        <f>SUM(I81)</f>
        <v>0</v>
      </c>
      <c r="J80" s="39">
        <f>SUM(J81)</f>
        <v>0</v>
      </c>
      <c r="K80" s="39">
        <f>SUM(K81)</f>
        <v>0</v>
      </c>
      <c r="L80" s="39">
        <f>SUM(L81)</f>
        <v>0</v>
      </c>
    </row>
    <row r="81" spans="1:12" ht="13.5" hidden="1" customHeight="1" collapsed="1">
      <c r="A81" s="44">
        <v>2</v>
      </c>
      <c r="B81" s="42">
        <v>3</v>
      </c>
      <c r="C81" s="42">
        <v>2</v>
      </c>
      <c r="D81" s="42">
        <v>1</v>
      </c>
      <c r="E81" s="42">
        <v>1</v>
      </c>
      <c r="F81" s="45">
        <v>1</v>
      </c>
      <c r="G81" s="69" t="s">
        <v>74</v>
      </c>
      <c r="H81" s="38">
        <v>52</v>
      </c>
      <c r="I81" s="56">
        <v>0</v>
      </c>
      <c r="J81" s="56">
        <v>0</v>
      </c>
      <c r="K81" s="56">
        <v>0</v>
      </c>
      <c r="L81" s="56">
        <v>0</v>
      </c>
    </row>
    <row r="82" spans="1:12" ht="16.5" hidden="1" customHeight="1" collapsed="1">
      <c r="A82" s="34">
        <v>2</v>
      </c>
      <c r="B82" s="35">
        <v>4</v>
      </c>
      <c r="C82" s="35"/>
      <c r="D82" s="35"/>
      <c r="E82" s="35"/>
      <c r="F82" s="37"/>
      <c r="G82" s="82" t="s">
        <v>75</v>
      </c>
      <c r="H82" s="38">
        <v>53</v>
      </c>
      <c r="I82" s="39">
        <f t="shared" ref="I82:L84" si="4">I83</f>
        <v>0</v>
      </c>
      <c r="J82" s="79">
        <f t="shared" si="4"/>
        <v>0</v>
      </c>
      <c r="K82" s="40">
        <f t="shared" si="4"/>
        <v>0</v>
      </c>
      <c r="L82" s="40">
        <f t="shared" si="4"/>
        <v>0</v>
      </c>
    </row>
    <row r="83" spans="1:12" ht="15.75" hidden="1" customHeight="1" collapsed="1">
      <c r="A83" s="49">
        <v>2</v>
      </c>
      <c r="B83" s="50">
        <v>4</v>
      </c>
      <c r="C83" s="50">
        <v>1</v>
      </c>
      <c r="D83" s="50"/>
      <c r="E83" s="50"/>
      <c r="F83" s="52"/>
      <c r="G83" s="53" t="s">
        <v>76</v>
      </c>
      <c r="H83" s="38">
        <v>54</v>
      </c>
      <c r="I83" s="39">
        <f t="shared" si="4"/>
        <v>0</v>
      </c>
      <c r="J83" s="79">
        <f t="shared" si="4"/>
        <v>0</v>
      </c>
      <c r="K83" s="40">
        <f t="shared" si="4"/>
        <v>0</v>
      </c>
      <c r="L83" s="40">
        <f t="shared" si="4"/>
        <v>0</v>
      </c>
    </row>
    <row r="84" spans="1:12" ht="17.25" hidden="1" customHeight="1" collapsed="1">
      <c r="A84" s="49">
        <v>2</v>
      </c>
      <c r="B84" s="50">
        <v>4</v>
      </c>
      <c r="C84" s="50">
        <v>1</v>
      </c>
      <c r="D84" s="50">
        <v>1</v>
      </c>
      <c r="E84" s="50"/>
      <c r="F84" s="52"/>
      <c r="G84" s="53" t="s">
        <v>76</v>
      </c>
      <c r="H84" s="38">
        <v>55</v>
      </c>
      <c r="I84" s="39">
        <f t="shared" si="4"/>
        <v>0</v>
      </c>
      <c r="J84" s="79">
        <f t="shared" si="4"/>
        <v>0</v>
      </c>
      <c r="K84" s="40">
        <f t="shared" si="4"/>
        <v>0</v>
      </c>
      <c r="L84" s="40">
        <f t="shared" si="4"/>
        <v>0</v>
      </c>
    </row>
    <row r="85" spans="1:12" ht="18" hidden="1" customHeight="1" collapsed="1">
      <c r="A85" s="49">
        <v>2</v>
      </c>
      <c r="B85" s="50">
        <v>4</v>
      </c>
      <c r="C85" s="50">
        <v>1</v>
      </c>
      <c r="D85" s="50">
        <v>1</v>
      </c>
      <c r="E85" s="50">
        <v>1</v>
      </c>
      <c r="F85" s="52"/>
      <c r="G85" s="53" t="s">
        <v>76</v>
      </c>
      <c r="H85" s="38">
        <v>56</v>
      </c>
      <c r="I85" s="39">
        <f>SUM(I86:I88)</f>
        <v>0</v>
      </c>
      <c r="J85" s="79">
        <f>SUM(J86:J88)</f>
        <v>0</v>
      </c>
      <c r="K85" s="40">
        <f>SUM(K86:K88)</f>
        <v>0</v>
      </c>
      <c r="L85" s="40">
        <f>SUM(L86:L88)</f>
        <v>0</v>
      </c>
    </row>
    <row r="86" spans="1:12" ht="14.25" hidden="1" customHeight="1" collapsed="1">
      <c r="A86" s="49">
        <v>2</v>
      </c>
      <c r="B86" s="50">
        <v>4</v>
      </c>
      <c r="C86" s="50">
        <v>1</v>
      </c>
      <c r="D86" s="50">
        <v>1</v>
      </c>
      <c r="E86" s="50">
        <v>1</v>
      </c>
      <c r="F86" s="52">
        <v>1</v>
      </c>
      <c r="G86" s="53" t="s">
        <v>77</v>
      </c>
      <c r="H86" s="38">
        <v>57</v>
      </c>
      <c r="I86" s="56">
        <v>0</v>
      </c>
      <c r="J86" s="56">
        <v>0</v>
      </c>
      <c r="K86" s="56">
        <v>0</v>
      </c>
      <c r="L86" s="56">
        <v>0</v>
      </c>
    </row>
    <row r="87" spans="1:12" ht="13.5" hidden="1" customHeight="1" collapsed="1">
      <c r="A87" s="49">
        <v>2</v>
      </c>
      <c r="B87" s="49">
        <v>4</v>
      </c>
      <c r="C87" s="49">
        <v>1</v>
      </c>
      <c r="D87" s="50">
        <v>1</v>
      </c>
      <c r="E87" s="50">
        <v>1</v>
      </c>
      <c r="F87" s="83">
        <v>2</v>
      </c>
      <c r="G87" s="51" t="s">
        <v>78</v>
      </c>
      <c r="H87" s="38">
        <v>58</v>
      </c>
      <c r="I87" s="56">
        <v>0</v>
      </c>
      <c r="J87" s="56">
        <v>0</v>
      </c>
      <c r="K87" s="56">
        <v>0</v>
      </c>
      <c r="L87" s="56">
        <v>0</v>
      </c>
    </row>
    <row r="88" spans="1:12" hidden="1" collapsed="1">
      <c r="A88" s="49">
        <v>2</v>
      </c>
      <c r="B88" s="50">
        <v>4</v>
      </c>
      <c r="C88" s="49">
        <v>1</v>
      </c>
      <c r="D88" s="50">
        <v>1</v>
      </c>
      <c r="E88" s="50">
        <v>1</v>
      </c>
      <c r="F88" s="83">
        <v>3</v>
      </c>
      <c r="G88" s="51" t="s">
        <v>79</v>
      </c>
      <c r="H88" s="38">
        <v>59</v>
      </c>
      <c r="I88" s="56">
        <v>0</v>
      </c>
      <c r="J88" s="56">
        <v>0</v>
      </c>
      <c r="K88" s="56">
        <v>0</v>
      </c>
      <c r="L88" s="56">
        <v>0</v>
      </c>
    </row>
    <row r="89" spans="1:12" hidden="1" collapsed="1">
      <c r="A89" s="34">
        <v>2</v>
      </c>
      <c r="B89" s="35">
        <v>5</v>
      </c>
      <c r="C89" s="34"/>
      <c r="D89" s="35"/>
      <c r="E89" s="35"/>
      <c r="F89" s="84"/>
      <c r="G89" s="36" t="s">
        <v>80</v>
      </c>
      <c r="H89" s="38">
        <v>60</v>
      </c>
      <c r="I89" s="39">
        <f>SUM(I90+I95+I100)</f>
        <v>0</v>
      </c>
      <c r="J89" s="79">
        <f>SUM(J90+J95+J100)</f>
        <v>0</v>
      </c>
      <c r="K89" s="40">
        <f>SUM(K90+K95+K100)</f>
        <v>0</v>
      </c>
      <c r="L89" s="40">
        <f>SUM(L90+L95+L100)</f>
        <v>0</v>
      </c>
    </row>
    <row r="90" spans="1:12" hidden="1" collapsed="1">
      <c r="A90" s="44">
        <v>2</v>
      </c>
      <c r="B90" s="42">
        <v>5</v>
      </c>
      <c r="C90" s="44">
        <v>1</v>
      </c>
      <c r="D90" s="42"/>
      <c r="E90" s="42"/>
      <c r="F90" s="85"/>
      <c r="G90" s="43" t="s">
        <v>81</v>
      </c>
      <c r="H90" s="38">
        <v>61</v>
      </c>
      <c r="I90" s="59">
        <f t="shared" ref="I90:L91" si="5">I91</f>
        <v>0</v>
      </c>
      <c r="J90" s="80">
        <f t="shared" si="5"/>
        <v>0</v>
      </c>
      <c r="K90" s="60">
        <f t="shared" si="5"/>
        <v>0</v>
      </c>
      <c r="L90" s="60">
        <f t="shared" si="5"/>
        <v>0</v>
      </c>
    </row>
    <row r="91" spans="1:12" hidden="1" collapsed="1">
      <c r="A91" s="49">
        <v>2</v>
      </c>
      <c r="B91" s="50">
        <v>5</v>
      </c>
      <c r="C91" s="49">
        <v>1</v>
      </c>
      <c r="D91" s="50">
        <v>1</v>
      </c>
      <c r="E91" s="50"/>
      <c r="F91" s="83"/>
      <c r="G91" s="51" t="s">
        <v>81</v>
      </c>
      <c r="H91" s="38">
        <v>62</v>
      </c>
      <c r="I91" s="39">
        <f t="shared" si="5"/>
        <v>0</v>
      </c>
      <c r="J91" s="79">
        <f t="shared" si="5"/>
        <v>0</v>
      </c>
      <c r="K91" s="40">
        <f t="shared" si="5"/>
        <v>0</v>
      </c>
      <c r="L91" s="40">
        <f t="shared" si="5"/>
        <v>0</v>
      </c>
    </row>
    <row r="92" spans="1:12" hidden="1" collapsed="1">
      <c r="A92" s="49">
        <v>2</v>
      </c>
      <c r="B92" s="50">
        <v>5</v>
      </c>
      <c r="C92" s="49">
        <v>1</v>
      </c>
      <c r="D92" s="50">
        <v>1</v>
      </c>
      <c r="E92" s="50">
        <v>1</v>
      </c>
      <c r="F92" s="83"/>
      <c r="G92" s="51" t="s">
        <v>81</v>
      </c>
      <c r="H92" s="38">
        <v>63</v>
      </c>
      <c r="I92" s="39">
        <f>SUM(I93:I94)</f>
        <v>0</v>
      </c>
      <c r="J92" s="79">
        <f>SUM(J93:J94)</f>
        <v>0</v>
      </c>
      <c r="K92" s="40">
        <f>SUM(K93:K94)</f>
        <v>0</v>
      </c>
      <c r="L92" s="40">
        <f>SUM(L93:L94)</f>
        <v>0</v>
      </c>
    </row>
    <row r="93" spans="1:12" ht="25.5" hidden="1" customHeight="1" collapsed="1">
      <c r="A93" s="49">
        <v>2</v>
      </c>
      <c r="B93" s="50">
        <v>5</v>
      </c>
      <c r="C93" s="49">
        <v>1</v>
      </c>
      <c r="D93" s="50">
        <v>1</v>
      </c>
      <c r="E93" s="50">
        <v>1</v>
      </c>
      <c r="F93" s="83">
        <v>1</v>
      </c>
      <c r="G93" s="51" t="s">
        <v>82</v>
      </c>
      <c r="H93" s="38">
        <v>64</v>
      </c>
      <c r="I93" s="56">
        <v>0</v>
      </c>
      <c r="J93" s="56">
        <v>0</v>
      </c>
      <c r="K93" s="56">
        <v>0</v>
      </c>
      <c r="L93" s="56">
        <v>0</v>
      </c>
    </row>
    <row r="94" spans="1:12" ht="15.75" hidden="1" customHeight="1" collapsed="1">
      <c r="A94" s="49">
        <v>2</v>
      </c>
      <c r="B94" s="50">
        <v>5</v>
      </c>
      <c r="C94" s="49">
        <v>1</v>
      </c>
      <c r="D94" s="50">
        <v>1</v>
      </c>
      <c r="E94" s="50">
        <v>1</v>
      </c>
      <c r="F94" s="83">
        <v>2</v>
      </c>
      <c r="G94" s="51" t="s">
        <v>83</v>
      </c>
      <c r="H94" s="38">
        <v>65</v>
      </c>
      <c r="I94" s="56">
        <v>0</v>
      </c>
      <c r="J94" s="56">
        <v>0</v>
      </c>
      <c r="K94" s="56">
        <v>0</v>
      </c>
      <c r="L94" s="56">
        <v>0</v>
      </c>
    </row>
    <row r="95" spans="1:12" ht="12" hidden="1" customHeight="1" collapsed="1">
      <c r="A95" s="49">
        <v>2</v>
      </c>
      <c r="B95" s="50">
        <v>5</v>
      </c>
      <c r="C95" s="49">
        <v>2</v>
      </c>
      <c r="D95" s="50"/>
      <c r="E95" s="50"/>
      <c r="F95" s="83"/>
      <c r="G95" s="51" t="s">
        <v>84</v>
      </c>
      <c r="H95" s="38">
        <v>66</v>
      </c>
      <c r="I95" s="39">
        <f t="shared" ref="I95:L96" si="6">I96</f>
        <v>0</v>
      </c>
      <c r="J95" s="79">
        <f t="shared" si="6"/>
        <v>0</v>
      </c>
      <c r="K95" s="40">
        <f t="shared" si="6"/>
        <v>0</v>
      </c>
      <c r="L95" s="39">
        <f t="shared" si="6"/>
        <v>0</v>
      </c>
    </row>
    <row r="96" spans="1:12" ht="15.75" hidden="1" customHeight="1" collapsed="1">
      <c r="A96" s="53">
        <v>2</v>
      </c>
      <c r="B96" s="49">
        <v>5</v>
      </c>
      <c r="C96" s="50">
        <v>2</v>
      </c>
      <c r="D96" s="51">
        <v>1</v>
      </c>
      <c r="E96" s="49"/>
      <c r="F96" s="83"/>
      <c r="G96" s="51" t="s">
        <v>84</v>
      </c>
      <c r="H96" s="38">
        <v>67</v>
      </c>
      <c r="I96" s="39">
        <f t="shared" si="6"/>
        <v>0</v>
      </c>
      <c r="J96" s="79">
        <f t="shared" si="6"/>
        <v>0</v>
      </c>
      <c r="K96" s="40">
        <f t="shared" si="6"/>
        <v>0</v>
      </c>
      <c r="L96" s="39">
        <f t="shared" si="6"/>
        <v>0</v>
      </c>
    </row>
    <row r="97" spans="1:12" ht="15" hidden="1" customHeight="1" collapsed="1">
      <c r="A97" s="53">
        <v>2</v>
      </c>
      <c r="B97" s="49">
        <v>5</v>
      </c>
      <c r="C97" s="50">
        <v>2</v>
      </c>
      <c r="D97" s="51">
        <v>1</v>
      </c>
      <c r="E97" s="49">
        <v>1</v>
      </c>
      <c r="F97" s="83"/>
      <c r="G97" s="51" t="s">
        <v>84</v>
      </c>
      <c r="H97" s="38">
        <v>68</v>
      </c>
      <c r="I97" s="39">
        <f>SUM(I98:I99)</f>
        <v>0</v>
      </c>
      <c r="J97" s="79">
        <f>SUM(J98:J99)</f>
        <v>0</v>
      </c>
      <c r="K97" s="40">
        <f>SUM(K98:K99)</f>
        <v>0</v>
      </c>
      <c r="L97" s="39">
        <f>SUM(L98:L99)</f>
        <v>0</v>
      </c>
    </row>
    <row r="98" spans="1:12" ht="25.5" hidden="1" customHeight="1" collapsed="1">
      <c r="A98" s="53">
        <v>2</v>
      </c>
      <c r="B98" s="49">
        <v>5</v>
      </c>
      <c r="C98" s="50">
        <v>2</v>
      </c>
      <c r="D98" s="51">
        <v>1</v>
      </c>
      <c r="E98" s="49">
        <v>1</v>
      </c>
      <c r="F98" s="83">
        <v>1</v>
      </c>
      <c r="G98" s="51" t="s">
        <v>85</v>
      </c>
      <c r="H98" s="38">
        <v>69</v>
      </c>
      <c r="I98" s="56">
        <v>0</v>
      </c>
      <c r="J98" s="56">
        <v>0</v>
      </c>
      <c r="K98" s="56">
        <v>0</v>
      </c>
      <c r="L98" s="56">
        <v>0</v>
      </c>
    </row>
    <row r="99" spans="1:12" ht="25.5" hidden="1" customHeight="1" collapsed="1">
      <c r="A99" s="53">
        <v>2</v>
      </c>
      <c r="B99" s="49">
        <v>5</v>
      </c>
      <c r="C99" s="50">
        <v>2</v>
      </c>
      <c r="D99" s="51">
        <v>1</v>
      </c>
      <c r="E99" s="49">
        <v>1</v>
      </c>
      <c r="F99" s="83">
        <v>2</v>
      </c>
      <c r="G99" s="51" t="s">
        <v>86</v>
      </c>
      <c r="H99" s="38">
        <v>70</v>
      </c>
      <c r="I99" s="56">
        <v>0</v>
      </c>
      <c r="J99" s="56">
        <v>0</v>
      </c>
      <c r="K99" s="56">
        <v>0</v>
      </c>
      <c r="L99" s="56">
        <v>0</v>
      </c>
    </row>
    <row r="100" spans="1:12" ht="28.5" hidden="1" customHeight="1" collapsed="1">
      <c r="A100" s="53">
        <v>2</v>
      </c>
      <c r="B100" s="49">
        <v>5</v>
      </c>
      <c r="C100" s="50">
        <v>3</v>
      </c>
      <c r="D100" s="51"/>
      <c r="E100" s="49"/>
      <c r="F100" s="83"/>
      <c r="G100" s="51" t="s">
        <v>87</v>
      </c>
      <c r="H100" s="38">
        <v>71</v>
      </c>
      <c r="I100" s="39">
        <f t="shared" ref="I100:L101" si="7">I101</f>
        <v>0</v>
      </c>
      <c r="J100" s="79">
        <f t="shared" si="7"/>
        <v>0</v>
      </c>
      <c r="K100" s="40">
        <f t="shared" si="7"/>
        <v>0</v>
      </c>
      <c r="L100" s="39">
        <f t="shared" si="7"/>
        <v>0</v>
      </c>
    </row>
    <row r="101" spans="1:12" ht="27" hidden="1" customHeight="1" collapsed="1">
      <c r="A101" s="53">
        <v>2</v>
      </c>
      <c r="B101" s="49">
        <v>5</v>
      </c>
      <c r="C101" s="50">
        <v>3</v>
      </c>
      <c r="D101" s="51">
        <v>1</v>
      </c>
      <c r="E101" s="49"/>
      <c r="F101" s="83"/>
      <c r="G101" s="51" t="s">
        <v>88</v>
      </c>
      <c r="H101" s="38">
        <v>72</v>
      </c>
      <c r="I101" s="39">
        <f t="shared" si="7"/>
        <v>0</v>
      </c>
      <c r="J101" s="79">
        <f t="shared" si="7"/>
        <v>0</v>
      </c>
      <c r="K101" s="40">
        <f t="shared" si="7"/>
        <v>0</v>
      </c>
      <c r="L101" s="39">
        <f t="shared" si="7"/>
        <v>0</v>
      </c>
    </row>
    <row r="102" spans="1:12" ht="30" hidden="1" customHeight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6"/>
      <c r="G102" s="64" t="s">
        <v>88</v>
      </c>
      <c r="H102" s="38">
        <v>73</v>
      </c>
      <c r="I102" s="48">
        <f>SUM(I103:I104)</f>
        <v>0</v>
      </c>
      <c r="J102" s="81">
        <f>SUM(J103:J104)</f>
        <v>0</v>
      </c>
      <c r="K102" s="47">
        <f>SUM(K103:K104)</f>
        <v>0</v>
      </c>
      <c r="L102" s="48">
        <f>SUM(L103:L104)</f>
        <v>0</v>
      </c>
    </row>
    <row r="103" spans="1:12" ht="26.25" hidden="1" customHeight="1" collapsed="1">
      <c r="A103" s="53">
        <v>2</v>
      </c>
      <c r="B103" s="49">
        <v>5</v>
      </c>
      <c r="C103" s="50">
        <v>3</v>
      </c>
      <c r="D103" s="51">
        <v>1</v>
      </c>
      <c r="E103" s="49">
        <v>1</v>
      </c>
      <c r="F103" s="83">
        <v>1</v>
      </c>
      <c r="G103" s="51" t="s">
        <v>88</v>
      </c>
      <c r="H103" s="38">
        <v>74</v>
      </c>
      <c r="I103" s="56">
        <v>0</v>
      </c>
      <c r="J103" s="56">
        <v>0</v>
      </c>
      <c r="K103" s="56">
        <v>0</v>
      </c>
      <c r="L103" s="56">
        <v>0</v>
      </c>
    </row>
    <row r="104" spans="1:12" ht="26.25" hidden="1" customHeight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6">
        <v>2</v>
      </c>
      <c r="G104" s="64" t="s">
        <v>89</v>
      </c>
      <c r="H104" s="38">
        <v>75</v>
      </c>
      <c r="I104" s="56">
        <v>0</v>
      </c>
      <c r="J104" s="56">
        <v>0</v>
      </c>
      <c r="K104" s="56">
        <v>0</v>
      </c>
      <c r="L104" s="56">
        <v>0</v>
      </c>
    </row>
    <row r="105" spans="1:12" ht="27.75" hidden="1" customHeight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6"/>
      <c r="G105" s="64" t="s">
        <v>90</v>
      </c>
      <c r="H105" s="38">
        <v>76</v>
      </c>
      <c r="I105" s="48">
        <f>I106</f>
        <v>0</v>
      </c>
      <c r="J105" s="48">
        <f>J106</f>
        <v>0</v>
      </c>
      <c r="K105" s="48">
        <f>K106</f>
        <v>0</v>
      </c>
      <c r="L105" s="48">
        <f>L106</f>
        <v>0</v>
      </c>
    </row>
    <row r="106" spans="1:12" ht="25.5" hidden="1" customHeight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6"/>
      <c r="G106" s="64" t="s">
        <v>90</v>
      </c>
      <c r="H106" s="38">
        <v>77</v>
      </c>
      <c r="I106" s="48">
        <f>SUM(I107:I108)</f>
        <v>0</v>
      </c>
      <c r="J106" s="48">
        <f>SUM(J107:J108)</f>
        <v>0</v>
      </c>
      <c r="K106" s="48">
        <f>SUM(K107:K108)</f>
        <v>0</v>
      </c>
      <c r="L106" s="48">
        <f>SUM(L107:L108)</f>
        <v>0</v>
      </c>
    </row>
    <row r="107" spans="1:12" ht="30" hidden="1" customHeight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6">
        <v>1</v>
      </c>
      <c r="G107" s="64" t="s">
        <v>90</v>
      </c>
      <c r="H107" s="38">
        <v>78</v>
      </c>
      <c r="I107" s="56">
        <v>0</v>
      </c>
      <c r="J107" s="56">
        <v>0</v>
      </c>
      <c r="K107" s="56">
        <v>0</v>
      </c>
      <c r="L107" s="56">
        <v>0</v>
      </c>
    </row>
    <row r="108" spans="1:12" ht="18" hidden="1" customHeight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6">
        <v>2</v>
      </c>
      <c r="G108" s="64" t="s">
        <v>91</v>
      </c>
      <c r="H108" s="38">
        <v>79</v>
      </c>
      <c r="I108" s="56">
        <v>0</v>
      </c>
      <c r="J108" s="56">
        <v>0</v>
      </c>
      <c r="K108" s="56">
        <v>0</v>
      </c>
      <c r="L108" s="56">
        <v>0</v>
      </c>
    </row>
    <row r="109" spans="1:12" ht="16.5" hidden="1" customHeight="1" collapsed="1">
      <c r="A109" s="82">
        <v>2</v>
      </c>
      <c r="B109" s="34">
        <v>6</v>
      </c>
      <c r="C109" s="35"/>
      <c r="D109" s="36"/>
      <c r="E109" s="34"/>
      <c r="F109" s="84"/>
      <c r="G109" s="87" t="s">
        <v>92</v>
      </c>
      <c r="H109" s="38">
        <v>80</v>
      </c>
      <c r="I109" s="39">
        <f>SUM(I110+I115+I119+I123+I127)</f>
        <v>0</v>
      </c>
      <c r="J109" s="79">
        <f>SUM(J110+J115+J119+J123+J127)</f>
        <v>0</v>
      </c>
      <c r="K109" s="40">
        <f>SUM(K110+K115+K119+K123+K127)</f>
        <v>0</v>
      </c>
      <c r="L109" s="39">
        <f>SUM(L110+L115+L119+L123+L127)</f>
        <v>0</v>
      </c>
    </row>
    <row r="110" spans="1:12" ht="14.25" hidden="1" customHeight="1" collapsed="1">
      <c r="A110" s="61">
        <v>2</v>
      </c>
      <c r="B110" s="62">
        <v>6</v>
      </c>
      <c r="C110" s="63">
        <v>1</v>
      </c>
      <c r="D110" s="64"/>
      <c r="E110" s="62"/>
      <c r="F110" s="86"/>
      <c r="G110" s="64" t="s">
        <v>93</v>
      </c>
      <c r="H110" s="38">
        <v>81</v>
      </c>
      <c r="I110" s="48">
        <f t="shared" ref="I110:L111" si="8">I111</f>
        <v>0</v>
      </c>
      <c r="J110" s="81">
        <f t="shared" si="8"/>
        <v>0</v>
      </c>
      <c r="K110" s="47">
        <f t="shared" si="8"/>
        <v>0</v>
      </c>
      <c r="L110" s="48">
        <f t="shared" si="8"/>
        <v>0</v>
      </c>
    </row>
    <row r="111" spans="1:12" ht="14.25" hidden="1" customHeight="1" collapsed="1">
      <c r="A111" s="53">
        <v>2</v>
      </c>
      <c r="B111" s="49">
        <v>6</v>
      </c>
      <c r="C111" s="50">
        <v>1</v>
      </c>
      <c r="D111" s="51">
        <v>1</v>
      </c>
      <c r="E111" s="49"/>
      <c r="F111" s="83"/>
      <c r="G111" s="51" t="s">
        <v>93</v>
      </c>
      <c r="H111" s="38">
        <v>82</v>
      </c>
      <c r="I111" s="39">
        <f t="shared" si="8"/>
        <v>0</v>
      </c>
      <c r="J111" s="79">
        <f t="shared" si="8"/>
        <v>0</v>
      </c>
      <c r="K111" s="40">
        <f t="shared" si="8"/>
        <v>0</v>
      </c>
      <c r="L111" s="39">
        <f t="shared" si="8"/>
        <v>0</v>
      </c>
    </row>
    <row r="112" spans="1:12" hidden="1" collapsed="1">
      <c r="A112" s="53">
        <v>2</v>
      </c>
      <c r="B112" s="49">
        <v>6</v>
      </c>
      <c r="C112" s="50">
        <v>1</v>
      </c>
      <c r="D112" s="51">
        <v>1</v>
      </c>
      <c r="E112" s="49">
        <v>1</v>
      </c>
      <c r="F112" s="83"/>
      <c r="G112" s="51" t="s">
        <v>93</v>
      </c>
      <c r="H112" s="38">
        <v>83</v>
      </c>
      <c r="I112" s="39">
        <f>SUM(I113:I114)</f>
        <v>0</v>
      </c>
      <c r="J112" s="79">
        <f>SUM(J113:J114)</f>
        <v>0</v>
      </c>
      <c r="K112" s="40">
        <f>SUM(K113:K114)</f>
        <v>0</v>
      </c>
      <c r="L112" s="39">
        <f>SUM(L113:L114)</f>
        <v>0</v>
      </c>
    </row>
    <row r="113" spans="1:12" ht="13.5" hidden="1" customHeight="1" collapsed="1">
      <c r="A113" s="53">
        <v>2</v>
      </c>
      <c r="B113" s="49">
        <v>6</v>
      </c>
      <c r="C113" s="50">
        <v>1</v>
      </c>
      <c r="D113" s="51">
        <v>1</v>
      </c>
      <c r="E113" s="49">
        <v>1</v>
      </c>
      <c r="F113" s="83">
        <v>1</v>
      </c>
      <c r="G113" s="51" t="s">
        <v>94</v>
      </c>
      <c r="H113" s="38">
        <v>84</v>
      </c>
      <c r="I113" s="56">
        <v>0</v>
      </c>
      <c r="J113" s="56">
        <v>0</v>
      </c>
      <c r="K113" s="56">
        <v>0</v>
      </c>
      <c r="L113" s="56">
        <v>0</v>
      </c>
    </row>
    <row r="114" spans="1:12" hidden="1" collapsed="1">
      <c r="A114" s="69">
        <v>2</v>
      </c>
      <c r="B114" s="44">
        <v>6</v>
      </c>
      <c r="C114" s="42">
        <v>1</v>
      </c>
      <c r="D114" s="43">
        <v>1</v>
      </c>
      <c r="E114" s="44">
        <v>1</v>
      </c>
      <c r="F114" s="85">
        <v>2</v>
      </c>
      <c r="G114" s="43" t="s">
        <v>95</v>
      </c>
      <c r="H114" s="38">
        <v>85</v>
      </c>
      <c r="I114" s="54">
        <v>0</v>
      </c>
      <c r="J114" s="54">
        <v>0</v>
      </c>
      <c r="K114" s="54">
        <v>0</v>
      </c>
      <c r="L114" s="54">
        <v>0</v>
      </c>
    </row>
    <row r="115" spans="1:12" ht="25.5" hidden="1" customHeight="1" collapsed="1">
      <c r="A115" s="53">
        <v>2</v>
      </c>
      <c r="B115" s="49">
        <v>6</v>
      </c>
      <c r="C115" s="50">
        <v>2</v>
      </c>
      <c r="D115" s="51"/>
      <c r="E115" s="49"/>
      <c r="F115" s="83"/>
      <c r="G115" s="51" t="s">
        <v>96</v>
      </c>
      <c r="H115" s="38">
        <v>86</v>
      </c>
      <c r="I115" s="39">
        <f t="shared" ref="I115:L117" si="9">I116</f>
        <v>0</v>
      </c>
      <c r="J115" s="79">
        <f t="shared" si="9"/>
        <v>0</v>
      </c>
      <c r="K115" s="40">
        <f t="shared" si="9"/>
        <v>0</v>
      </c>
      <c r="L115" s="39">
        <f t="shared" si="9"/>
        <v>0</v>
      </c>
    </row>
    <row r="116" spans="1:12" ht="14.25" hidden="1" customHeight="1" collapsed="1">
      <c r="A116" s="53">
        <v>2</v>
      </c>
      <c r="B116" s="49">
        <v>6</v>
      </c>
      <c r="C116" s="50">
        <v>2</v>
      </c>
      <c r="D116" s="51">
        <v>1</v>
      </c>
      <c r="E116" s="49"/>
      <c r="F116" s="83"/>
      <c r="G116" s="51" t="s">
        <v>96</v>
      </c>
      <c r="H116" s="38">
        <v>87</v>
      </c>
      <c r="I116" s="39">
        <f t="shared" si="9"/>
        <v>0</v>
      </c>
      <c r="J116" s="79">
        <f t="shared" si="9"/>
        <v>0</v>
      </c>
      <c r="K116" s="40">
        <f t="shared" si="9"/>
        <v>0</v>
      </c>
      <c r="L116" s="39">
        <f t="shared" si="9"/>
        <v>0</v>
      </c>
    </row>
    <row r="117" spans="1:12" ht="14.25" hidden="1" customHeight="1" collapsed="1">
      <c r="A117" s="53">
        <v>2</v>
      </c>
      <c r="B117" s="49">
        <v>6</v>
      </c>
      <c r="C117" s="50">
        <v>2</v>
      </c>
      <c r="D117" s="51">
        <v>1</v>
      </c>
      <c r="E117" s="49">
        <v>1</v>
      </c>
      <c r="F117" s="83"/>
      <c r="G117" s="51" t="s">
        <v>96</v>
      </c>
      <c r="H117" s="38">
        <v>88</v>
      </c>
      <c r="I117" s="88">
        <f t="shared" si="9"/>
        <v>0</v>
      </c>
      <c r="J117" s="89">
        <f t="shared" si="9"/>
        <v>0</v>
      </c>
      <c r="K117" s="90">
        <f t="shared" si="9"/>
        <v>0</v>
      </c>
      <c r="L117" s="88">
        <f t="shared" si="9"/>
        <v>0</v>
      </c>
    </row>
    <row r="118" spans="1:12" ht="25.5" hidden="1" customHeight="1" collapsed="1">
      <c r="A118" s="53">
        <v>2</v>
      </c>
      <c r="B118" s="49">
        <v>6</v>
      </c>
      <c r="C118" s="50">
        <v>2</v>
      </c>
      <c r="D118" s="51">
        <v>1</v>
      </c>
      <c r="E118" s="49">
        <v>1</v>
      </c>
      <c r="F118" s="83">
        <v>1</v>
      </c>
      <c r="G118" s="51" t="s">
        <v>96</v>
      </c>
      <c r="H118" s="38">
        <v>89</v>
      </c>
      <c r="I118" s="56">
        <v>0</v>
      </c>
      <c r="J118" s="56">
        <v>0</v>
      </c>
      <c r="K118" s="56">
        <v>0</v>
      </c>
      <c r="L118" s="56">
        <v>0</v>
      </c>
    </row>
    <row r="119" spans="1:12" ht="26.25" hidden="1" customHeight="1" collapsed="1">
      <c r="A119" s="69">
        <v>2</v>
      </c>
      <c r="B119" s="44">
        <v>6</v>
      </c>
      <c r="C119" s="42">
        <v>3</v>
      </c>
      <c r="D119" s="43"/>
      <c r="E119" s="44"/>
      <c r="F119" s="85"/>
      <c r="G119" s="43" t="s">
        <v>97</v>
      </c>
      <c r="H119" s="38">
        <v>90</v>
      </c>
      <c r="I119" s="59">
        <f t="shared" ref="I119:L121" si="10">I120</f>
        <v>0</v>
      </c>
      <c r="J119" s="80">
        <f t="shared" si="10"/>
        <v>0</v>
      </c>
      <c r="K119" s="60">
        <f t="shared" si="10"/>
        <v>0</v>
      </c>
      <c r="L119" s="59">
        <f t="shared" si="10"/>
        <v>0</v>
      </c>
    </row>
    <row r="120" spans="1:12" ht="25.5" hidden="1" customHeight="1" collapsed="1">
      <c r="A120" s="53">
        <v>2</v>
      </c>
      <c r="B120" s="49">
        <v>6</v>
      </c>
      <c r="C120" s="50">
        <v>3</v>
      </c>
      <c r="D120" s="51">
        <v>1</v>
      </c>
      <c r="E120" s="49"/>
      <c r="F120" s="83"/>
      <c r="G120" s="51" t="s">
        <v>97</v>
      </c>
      <c r="H120" s="38">
        <v>91</v>
      </c>
      <c r="I120" s="39">
        <f t="shared" si="10"/>
        <v>0</v>
      </c>
      <c r="J120" s="79">
        <f t="shared" si="10"/>
        <v>0</v>
      </c>
      <c r="K120" s="40">
        <f t="shared" si="10"/>
        <v>0</v>
      </c>
      <c r="L120" s="39">
        <f t="shared" si="10"/>
        <v>0</v>
      </c>
    </row>
    <row r="121" spans="1:12" ht="26.25" hidden="1" customHeight="1" collapsed="1">
      <c r="A121" s="53">
        <v>2</v>
      </c>
      <c r="B121" s="49">
        <v>6</v>
      </c>
      <c r="C121" s="50">
        <v>3</v>
      </c>
      <c r="D121" s="51">
        <v>1</v>
      </c>
      <c r="E121" s="49">
        <v>1</v>
      </c>
      <c r="F121" s="83"/>
      <c r="G121" s="51" t="s">
        <v>97</v>
      </c>
      <c r="H121" s="38">
        <v>92</v>
      </c>
      <c r="I121" s="39">
        <f t="shared" si="10"/>
        <v>0</v>
      </c>
      <c r="J121" s="79">
        <f t="shared" si="10"/>
        <v>0</v>
      </c>
      <c r="K121" s="40">
        <f t="shared" si="10"/>
        <v>0</v>
      </c>
      <c r="L121" s="39">
        <f t="shared" si="10"/>
        <v>0</v>
      </c>
    </row>
    <row r="122" spans="1:12" ht="27" hidden="1" customHeight="1" collapsed="1">
      <c r="A122" s="53">
        <v>2</v>
      </c>
      <c r="B122" s="49">
        <v>6</v>
      </c>
      <c r="C122" s="50">
        <v>3</v>
      </c>
      <c r="D122" s="51">
        <v>1</v>
      </c>
      <c r="E122" s="49">
        <v>1</v>
      </c>
      <c r="F122" s="83">
        <v>1</v>
      </c>
      <c r="G122" s="51" t="s">
        <v>97</v>
      </c>
      <c r="H122" s="38">
        <v>93</v>
      </c>
      <c r="I122" s="56">
        <v>0</v>
      </c>
      <c r="J122" s="56">
        <v>0</v>
      </c>
      <c r="K122" s="56">
        <v>0</v>
      </c>
      <c r="L122" s="56">
        <v>0</v>
      </c>
    </row>
    <row r="123" spans="1:12" ht="25.5" hidden="1" customHeight="1" collapsed="1">
      <c r="A123" s="69">
        <v>2</v>
      </c>
      <c r="B123" s="44">
        <v>6</v>
      </c>
      <c r="C123" s="42">
        <v>4</v>
      </c>
      <c r="D123" s="43"/>
      <c r="E123" s="44"/>
      <c r="F123" s="85"/>
      <c r="G123" s="43" t="s">
        <v>98</v>
      </c>
      <c r="H123" s="38">
        <v>94</v>
      </c>
      <c r="I123" s="59">
        <f t="shared" ref="I123:L125" si="11">I124</f>
        <v>0</v>
      </c>
      <c r="J123" s="80">
        <f t="shared" si="11"/>
        <v>0</v>
      </c>
      <c r="K123" s="60">
        <f t="shared" si="11"/>
        <v>0</v>
      </c>
      <c r="L123" s="59">
        <f t="shared" si="11"/>
        <v>0</v>
      </c>
    </row>
    <row r="124" spans="1:12" ht="27" hidden="1" customHeight="1" collapsed="1">
      <c r="A124" s="53">
        <v>2</v>
      </c>
      <c r="B124" s="49">
        <v>6</v>
      </c>
      <c r="C124" s="50">
        <v>4</v>
      </c>
      <c r="D124" s="51">
        <v>1</v>
      </c>
      <c r="E124" s="49"/>
      <c r="F124" s="83"/>
      <c r="G124" s="51" t="s">
        <v>98</v>
      </c>
      <c r="H124" s="38">
        <v>95</v>
      </c>
      <c r="I124" s="39">
        <f t="shared" si="11"/>
        <v>0</v>
      </c>
      <c r="J124" s="79">
        <f t="shared" si="11"/>
        <v>0</v>
      </c>
      <c r="K124" s="40">
        <f t="shared" si="11"/>
        <v>0</v>
      </c>
      <c r="L124" s="39">
        <f t="shared" si="11"/>
        <v>0</v>
      </c>
    </row>
    <row r="125" spans="1:12" ht="27" hidden="1" customHeight="1" collapsed="1">
      <c r="A125" s="53">
        <v>2</v>
      </c>
      <c r="B125" s="49">
        <v>6</v>
      </c>
      <c r="C125" s="50">
        <v>4</v>
      </c>
      <c r="D125" s="51">
        <v>1</v>
      </c>
      <c r="E125" s="49">
        <v>1</v>
      </c>
      <c r="F125" s="83"/>
      <c r="G125" s="51" t="s">
        <v>98</v>
      </c>
      <c r="H125" s="38">
        <v>96</v>
      </c>
      <c r="I125" s="39">
        <f t="shared" si="11"/>
        <v>0</v>
      </c>
      <c r="J125" s="79">
        <f t="shared" si="11"/>
        <v>0</v>
      </c>
      <c r="K125" s="40">
        <f t="shared" si="11"/>
        <v>0</v>
      </c>
      <c r="L125" s="39">
        <f t="shared" si="11"/>
        <v>0</v>
      </c>
    </row>
    <row r="126" spans="1:12" ht="27.75" hidden="1" customHeight="1" collapsed="1">
      <c r="A126" s="53">
        <v>2</v>
      </c>
      <c r="B126" s="49">
        <v>6</v>
      </c>
      <c r="C126" s="50">
        <v>4</v>
      </c>
      <c r="D126" s="51">
        <v>1</v>
      </c>
      <c r="E126" s="49">
        <v>1</v>
      </c>
      <c r="F126" s="83">
        <v>1</v>
      </c>
      <c r="G126" s="51" t="s">
        <v>98</v>
      </c>
      <c r="H126" s="38">
        <v>97</v>
      </c>
      <c r="I126" s="56">
        <v>0</v>
      </c>
      <c r="J126" s="56">
        <v>0</v>
      </c>
      <c r="K126" s="56">
        <v>0</v>
      </c>
      <c r="L126" s="56">
        <v>0</v>
      </c>
    </row>
    <row r="127" spans="1:12" ht="27" hidden="1" customHeight="1" collapsed="1">
      <c r="A127" s="61">
        <v>2</v>
      </c>
      <c r="B127" s="70">
        <v>6</v>
      </c>
      <c r="C127" s="71">
        <v>5</v>
      </c>
      <c r="D127" s="73"/>
      <c r="E127" s="70"/>
      <c r="F127" s="91"/>
      <c r="G127" s="73" t="s">
        <v>99</v>
      </c>
      <c r="H127" s="38">
        <v>98</v>
      </c>
      <c r="I127" s="66">
        <f t="shared" ref="I127:L129" si="12">I128</f>
        <v>0</v>
      </c>
      <c r="J127" s="92">
        <f t="shared" si="12"/>
        <v>0</v>
      </c>
      <c r="K127" s="67">
        <f t="shared" si="12"/>
        <v>0</v>
      </c>
      <c r="L127" s="66">
        <f t="shared" si="12"/>
        <v>0</v>
      </c>
    </row>
    <row r="128" spans="1:12" ht="29.25" hidden="1" customHeight="1" collapsed="1">
      <c r="A128" s="53">
        <v>2</v>
      </c>
      <c r="B128" s="49">
        <v>6</v>
      </c>
      <c r="C128" s="50">
        <v>5</v>
      </c>
      <c r="D128" s="51">
        <v>1</v>
      </c>
      <c r="E128" s="49"/>
      <c r="F128" s="83"/>
      <c r="G128" s="73" t="s">
        <v>100</v>
      </c>
      <c r="H128" s="38">
        <v>99</v>
      </c>
      <c r="I128" s="39">
        <f t="shared" si="12"/>
        <v>0</v>
      </c>
      <c r="J128" s="79">
        <f t="shared" si="12"/>
        <v>0</v>
      </c>
      <c r="K128" s="40">
        <f t="shared" si="12"/>
        <v>0</v>
      </c>
      <c r="L128" s="39">
        <f t="shared" si="12"/>
        <v>0</v>
      </c>
    </row>
    <row r="129" spans="1:12" ht="25.5" hidden="1" customHeight="1" collapsed="1">
      <c r="A129" s="53">
        <v>2</v>
      </c>
      <c r="B129" s="49">
        <v>6</v>
      </c>
      <c r="C129" s="50">
        <v>5</v>
      </c>
      <c r="D129" s="51">
        <v>1</v>
      </c>
      <c r="E129" s="49">
        <v>1</v>
      </c>
      <c r="F129" s="83"/>
      <c r="G129" s="73" t="s">
        <v>99</v>
      </c>
      <c r="H129" s="38">
        <v>100</v>
      </c>
      <c r="I129" s="39">
        <f t="shared" si="12"/>
        <v>0</v>
      </c>
      <c r="J129" s="79">
        <f t="shared" si="12"/>
        <v>0</v>
      </c>
      <c r="K129" s="40">
        <f t="shared" si="12"/>
        <v>0</v>
      </c>
      <c r="L129" s="39">
        <f t="shared" si="12"/>
        <v>0</v>
      </c>
    </row>
    <row r="130" spans="1:12" ht="27.75" hidden="1" customHeight="1" collapsed="1">
      <c r="A130" s="49">
        <v>2</v>
      </c>
      <c r="B130" s="50">
        <v>6</v>
      </c>
      <c r="C130" s="49">
        <v>5</v>
      </c>
      <c r="D130" s="49">
        <v>1</v>
      </c>
      <c r="E130" s="51">
        <v>1</v>
      </c>
      <c r="F130" s="83">
        <v>1</v>
      </c>
      <c r="G130" s="73" t="s">
        <v>101</v>
      </c>
      <c r="H130" s="38">
        <v>101</v>
      </c>
      <c r="I130" s="56">
        <v>0</v>
      </c>
      <c r="J130" s="56">
        <v>0</v>
      </c>
      <c r="K130" s="56">
        <v>0</v>
      </c>
      <c r="L130" s="56">
        <v>0</v>
      </c>
    </row>
    <row r="131" spans="1:12" ht="14.25" customHeight="1">
      <c r="A131" s="82">
        <v>2</v>
      </c>
      <c r="B131" s="34">
        <v>7</v>
      </c>
      <c r="C131" s="34"/>
      <c r="D131" s="35"/>
      <c r="E131" s="35"/>
      <c r="F131" s="37"/>
      <c r="G131" s="36" t="s">
        <v>102</v>
      </c>
      <c r="H131" s="38">
        <v>102</v>
      </c>
      <c r="I131" s="40">
        <f>SUM(I132+I137+I145)</f>
        <v>5900</v>
      </c>
      <c r="J131" s="79">
        <f>SUM(J132+J137+J145)</f>
        <v>1500</v>
      </c>
      <c r="K131" s="40">
        <f>SUM(K132+K137+K145)</f>
        <v>1172.4100000000001</v>
      </c>
      <c r="L131" s="39">
        <f>SUM(L132+L137+L145)</f>
        <v>1172.4100000000001</v>
      </c>
    </row>
    <row r="132" spans="1:12" hidden="1" collapsed="1">
      <c r="A132" s="53">
        <v>2</v>
      </c>
      <c r="B132" s="49">
        <v>7</v>
      </c>
      <c r="C132" s="49">
        <v>1</v>
      </c>
      <c r="D132" s="50"/>
      <c r="E132" s="50"/>
      <c r="F132" s="52"/>
      <c r="G132" s="51" t="s">
        <v>103</v>
      </c>
      <c r="H132" s="38">
        <v>103</v>
      </c>
      <c r="I132" s="40">
        <f t="shared" ref="I132:L133" si="13">I133</f>
        <v>0</v>
      </c>
      <c r="J132" s="79">
        <f t="shared" si="13"/>
        <v>0</v>
      </c>
      <c r="K132" s="40">
        <f t="shared" si="13"/>
        <v>0</v>
      </c>
      <c r="L132" s="39">
        <f t="shared" si="13"/>
        <v>0</v>
      </c>
    </row>
    <row r="133" spans="1:12" ht="14.25" hidden="1" customHeight="1" collapsed="1">
      <c r="A133" s="53">
        <v>2</v>
      </c>
      <c r="B133" s="49">
        <v>7</v>
      </c>
      <c r="C133" s="49">
        <v>1</v>
      </c>
      <c r="D133" s="50">
        <v>1</v>
      </c>
      <c r="E133" s="50"/>
      <c r="F133" s="52"/>
      <c r="G133" s="51" t="s">
        <v>103</v>
      </c>
      <c r="H133" s="38">
        <v>104</v>
      </c>
      <c r="I133" s="40">
        <f t="shared" si="13"/>
        <v>0</v>
      </c>
      <c r="J133" s="79">
        <f t="shared" si="13"/>
        <v>0</v>
      </c>
      <c r="K133" s="40">
        <f t="shared" si="13"/>
        <v>0</v>
      </c>
      <c r="L133" s="39">
        <f t="shared" si="13"/>
        <v>0</v>
      </c>
    </row>
    <row r="134" spans="1:12" ht="15.75" hidden="1" customHeight="1" collapsed="1">
      <c r="A134" s="53">
        <v>2</v>
      </c>
      <c r="B134" s="49">
        <v>7</v>
      </c>
      <c r="C134" s="49">
        <v>1</v>
      </c>
      <c r="D134" s="50">
        <v>1</v>
      </c>
      <c r="E134" s="50">
        <v>1</v>
      </c>
      <c r="F134" s="52"/>
      <c r="G134" s="51" t="s">
        <v>103</v>
      </c>
      <c r="H134" s="38">
        <v>105</v>
      </c>
      <c r="I134" s="40">
        <f>SUM(I135:I136)</f>
        <v>0</v>
      </c>
      <c r="J134" s="79">
        <f>SUM(J135:J136)</f>
        <v>0</v>
      </c>
      <c r="K134" s="40">
        <f>SUM(K135:K136)</f>
        <v>0</v>
      </c>
      <c r="L134" s="39">
        <f>SUM(L135:L136)</f>
        <v>0</v>
      </c>
    </row>
    <row r="135" spans="1:12" ht="14.25" hidden="1" customHeight="1" collapsed="1">
      <c r="A135" s="69">
        <v>2</v>
      </c>
      <c r="B135" s="44">
        <v>7</v>
      </c>
      <c r="C135" s="69">
        <v>1</v>
      </c>
      <c r="D135" s="49">
        <v>1</v>
      </c>
      <c r="E135" s="42">
        <v>1</v>
      </c>
      <c r="F135" s="45">
        <v>1</v>
      </c>
      <c r="G135" s="43" t="s">
        <v>104</v>
      </c>
      <c r="H135" s="38">
        <v>106</v>
      </c>
      <c r="I135" s="93">
        <v>0</v>
      </c>
      <c r="J135" s="93">
        <v>0</v>
      </c>
      <c r="K135" s="93">
        <v>0</v>
      </c>
      <c r="L135" s="93">
        <v>0</v>
      </c>
    </row>
    <row r="136" spans="1:12" ht="14.25" hidden="1" customHeight="1" collapsed="1">
      <c r="A136" s="49">
        <v>2</v>
      </c>
      <c r="B136" s="49">
        <v>7</v>
      </c>
      <c r="C136" s="53">
        <v>1</v>
      </c>
      <c r="D136" s="49">
        <v>1</v>
      </c>
      <c r="E136" s="50">
        <v>1</v>
      </c>
      <c r="F136" s="52">
        <v>2</v>
      </c>
      <c r="G136" s="51" t="s">
        <v>105</v>
      </c>
      <c r="H136" s="38">
        <v>107</v>
      </c>
      <c r="I136" s="55">
        <v>0</v>
      </c>
      <c r="J136" s="55">
        <v>0</v>
      </c>
      <c r="K136" s="55">
        <v>0</v>
      </c>
      <c r="L136" s="55">
        <v>0</v>
      </c>
    </row>
    <row r="137" spans="1:12" ht="25.5" hidden="1" customHeight="1" collapsed="1">
      <c r="A137" s="61">
        <v>2</v>
      </c>
      <c r="B137" s="62">
        <v>7</v>
      </c>
      <c r="C137" s="61">
        <v>2</v>
      </c>
      <c r="D137" s="62"/>
      <c r="E137" s="63"/>
      <c r="F137" s="65"/>
      <c r="G137" s="64" t="s">
        <v>106</v>
      </c>
      <c r="H137" s="38">
        <v>108</v>
      </c>
      <c r="I137" s="47">
        <f t="shared" ref="I137:L138" si="14">I138</f>
        <v>0</v>
      </c>
      <c r="J137" s="81">
        <f t="shared" si="14"/>
        <v>0</v>
      </c>
      <c r="K137" s="47">
        <f t="shared" si="14"/>
        <v>0</v>
      </c>
      <c r="L137" s="48">
        <f t="shared" si="14"/>
        <v>0</v>
      </c>
    </row>
    <row r="138" spans="1:12" ht="25.5" hidden="1" customHeight="1" collapsed="1">
      <c r="A138" s="53">
        <v>2</v>
      </c>
      <c r="B138" s="49">
        <v>7</v>
      </c>
      <c r="C138" s="53">
        <v>2</v>
      </c>
      <c r="D138" s="49">
        <v>1</v>
      </c>
      <c r="E138" s="50"/>
      <c r="F138" s="52"/>
      <c r="G138" s="51" t="s">
        <v>107</v>
      </c>
      <c r="H138" s="38">
        <v>109</v>
      </c>
      <c r="I138" s="40">
        <f t="shared" si="14"/>
        <v>0</v>
      </c>
      <c r="J138" s="79">
        <f t="shared" si="14"/>
        <v>0</v>
      </c>
      <c r="K138" s="40">
        <f t="shared" si="14"/>
        <v>0</v>
      </c>
      <c r="L138" s="39">
        <f t="shared" si="14"/>
        <v>0</v>
      </c>
    </row>
    <row r="139" spans="1:12" ht="25.5" hidden="1" customHeight="1" collapsed="1">
      <c r="A139" s="53">
        <v>2</v>
      </c>
      <c r="B139" s="49">
        <v>7</v>
      </c>
      <c r="C139" s="53">
        <v>2</v>
      </c>
      <c r="D139" s="49">
        <v>1</v>
      </c>
      <c r="E139" s="50">
        <v>1</v>
      </c>
      <c r="F139" s="52"/>
      <c r="G139" s="51" t="s">
        <v>107</v>
      </c>
      <c r="H139" s="38">
        <v>110</v>
      </c>
      <c r="I139" s="40">
        <f>SUM(I140:I141)</f>
        <v>0</v>
      </c>
      <c r="J139" s="79">
        <f>SUM(J140:J141)</f>
        <v>0</v>
      </c>
      <c r="K139" s="40">
        <f>SUM(K140:K141)</f>
        <v>0</v>
      </c>
      <c r="L139" s="39">
        <f>SUM(L140:L141)</f>
        <v>0</v>
      </c>
    </row>
    <row r="140" spans="1:12" ht="12" hidden="1" customHeight="1" collapsed="1">
      <c r="A140" s="53">
        <v>2</v>
      </c>
      <c r="B140" s="49">
        <v>7</v>
      </c>
      <c r="C140" s="53">
        <v>2</v>
      </c>
      <c r="D140" s="49">
        <v>1</v>
      </c>
      <c r="E140" s="50">
        <v>1</v>
      </c>
      <c r="F140" s="52">
        <v>1</v>
      </c>
      <c r="G140" s="51" t="s">
        <v>108</v>
      </c>
      <c r="H140" s="38">
        <v>111</v>
      </c>
      <c r="I140" s="55">
        <v>0</v>
      </c>
      <c r="J140" s="55">
        <v>0</v>
      </c>
      <c r="K140" s="55">
        <v>0</v>
      </c>
      <c r="L140" s="55">
        <v>0</v>
      </c>
    </row>
    <row r="141" spans="1:12" ht="15" hidden="1" customHeight="1" collapsed="1">
      <c r="A141" s="53">
        <v>2</v>
      </c>
      <c r="B141" s="49">
        <v>7</v>
      </c>
      <c r="C141" s="53">
        <v>2</v>
      </c>
      <c r="D141" s="49">
        <v>1</v>
      </c>
      <c r="E141" s="50">
        <v>1</v>
      </c>
      <c r="F141" s="52">
        <v>2</v>
      </c>
      <c r="G141" s="51" t="s">
        <v>109</v>
      </c>
      <c r="H141" s="38">
        <v>112</v>
      </c>
      <c r="I141" s="55">
        <v>0</v>
      </c>
      <c r="J141" s="55">
        <v>0</v>
      </c>
      <c r="K141" s="55">
        <v>0</v>
      </c>
      <c r="L141" s="55">
        <v>0</v>
      </c>
    </row>
    <row r="142" spans="1:12" ht="15" hidden="1" customHeight="1" collapsed="1">
      <c r="A142" s="53">
        <v>2</v>
      </c>
      <c r="B142" s="49">
        <v>7</v>
      </c>
      <c r="C142" s="53">
        <v>2</v>
      </c>
      <c r="D142" s="49">
        <v>2</v>
      </c>
      <c r="E142" s="50"/>
      <c r="F142" s="52"/>
      <c r="G142" s="51" t="s">
        <v>110</v>
      </c>
      <c r="H142" s="38">
        <v>113</v>
      </c>
      <c r="I142" s="40">
        <f>I143</f>
        <v>0</v>
      </c>
      <c r="J142" s="40">
        <f>J143</f>
        <v>0</v>
      </c>
      <c r="K142" s="40">
        <f>K143</f>
        <v>0</v>
      </c>
      <c r="L142" s="40">
        <f>L143</f>
        <v>0</v>
      </c>
    </row>
    <row r="143" spans="1:12" ht="15" hidden="1" customHeight="1" collapsed="1">
      <c r="A143" s="53">
        <v>2</v>
      </c>
      <c r="B143" s="49">
        <v>7</v>
      </c>
      <c r="C143" s="53">
        <v>2</v>
      </c>
      <c r="D143" s="49">
        <v>2</v>
      </c>
      <c r="E143" s="50">
        <v>1</v>
      </c>
      <c r="F143" s="52"/>
      <c r="G143" s="51" t="s">
        <v>110</v>
      </c>
      <c r="H143" s="38">
        <v>114</v>
      </c>
      <c r="I143" s="40">
        <f>SUM(I144)</f>
        <v>0</v>
      </c>
      <c r="J143" s="40">
        <f>SUM(J144)</f>
        <v>0</v>
      </c>
      <c r="K143" s="40">
        <f>SUM(K144)</f>
        <v>0</v>
      </c>
      <c r="L143" s="40">
        <f>SUM(L144)</f>
        <v>0</v>
      </c>
    </row>
    <row r="144" spans="1:12" ht="15" hidden="1" customHeight="1" collapsed="1">
      <c r="A144" s="53">
        <v>2</v>
      </c>
      <c r="B144" s="49">
        <v>7</v>
      </c>
      <c r="C144" s="53">
        <v>2</v>
      </c>
      <c r="D144" s="49">
        <v>2</v>
      </c>
      <c r="E144" s="50">
        <v>1</v>
      </c>
      <c r="F144" s="52">
        <v>1</v>
      </c>
      <c r="G144" s="51" t="s">
        <v>110</v>
      </c>
      <c r="H144" s="38">
        <v>115</v>
      </c>
      <c r="I144" s="55">
        <v>0</v>
      </c>
      <c r="J144" s="55">
        <v>0</v>
      </c>
      <c r="K144" s="55">
        <v>0</v>
      </c>
      <c r="L144" s="55">
        <v>0</v>
      </c>
    </row>
    <row r="145" spans="1:12" hidden="1" collapsed="1">
      <c r="A145" s="53">
        <v>2</v>
      </c>
      <c r="B145" s="49">
        <v>7</v>
      </c>
      <c r="C145" s="53">
        <v>3</v>
      </c>
      <c r="D145" s="49"/>
      <c r="E145" s="50"/>
      <c r="F145" s="52"/>
      <c r="G145" s="51" t="s">
        <v>111</v>
      </c>
      <c r="H145" s="38">
        <v>116</v>
      </c>
      <c r="I145" s="40">
        <f t="shared" ref="I145:L146" si="15">I146</f>
        <v>5900</v>
      </c>
      <c r="J145" s="79">
        <f t="shared" si="15"/>
        <v>1500</v>
      </c>
      <c r="K145" s="40">
        <f t="shared" si="15"/>
        <v>1172.4100000000001</v>
      </c>
      <c r="L145" s="39">
        <f t="shared" si="15"/>
        <v>1172.4100000000001</v>
      </c>
    </row>
    <row r="146" spans="1:12" hidden="1" collapsed="1">
      <c r="A146" s="61">
        <v>2</v>
      </c>
      <c r="B146" s="70">
        <v>7</v>
      </c>
      <c r="C146" s="94">
        <v>3</v>
      </c>
      <c r="D146" s="70">
        <v>1</v>
      </c>
      <c r="E146" s="71"/>
      <c r="F146" s="72"/>
      <c r="G146" s="73" t="s">
        <v>111</v>
      </c>
      <c r="H146" s="38">
        <v>117</v>
      </c>
      <c r="I146" s="67">
        <f t="shared" si="15"/>
        <v>5900</v>
      </c>
      <c r="J146" s="92">
        <f t="shared" si="15"/>
        <v>1500</v>
      </c>
      <c r="K146" s="67">
        <f t="shared" si="15"/>
        <v>1172.4100000000001</v>
      </c>
      <c r="L146" s="66">
        <f t="shared" si="15"/>
        <v>1172.4100000000001</v>
      </c>
    </row>
    <row r="147" spans="1:12" hidden="1" collapsed="1">
      <c r="A147" s="53">
        <v>2</v>
      </c>
      <c r="B147" s="49">
        <v>7</v>
      </c>
      <c r="C147" s="53">
        <v>3</v>
      </c>
      <c r="D147" s="49">
        <v>1</v>
      </c>
      <c r="E147" s="50">
        <v>1</v>
      </c>
      <c r="F147" s="52"/>
      <c r="G147" s="51" t="s">
        <v>111</v>
      </c>
      <c r="H147" s="38">
        <v>118</v>
      </c>
      <c r="I147" s="40">
        <f>SUM(I148:I149)</f>
        <v>5900</v>
      </c>
      <c r="J147" s="79">
        <f>SUM(J148:J149)</f>
        <v>1500</v>
      </c>
      <c r="K147" s="40">
        <f>SUM(K148:K149)</f>
        <v>1172.4100000000001</v>
      </c>
      <c r="L147" s="39">
        <f>SUM(L148:L149)</f>
        <v>1172.4100000000001</v>
      </c>
    </row>
    <row r="148" spans="1:12">
      <c r="A148" s="69">
        <v>2</v>
      </c>
      <c r="B148" s="44">
        <v>7</v>
      </c>
      <c r="C148" s="69">
        <v>3</v>
      </c>
      <c r="D148" s="44">
        <v>1</v>
      </c>
      <c r="E148" s="42">
        <v>1</v>
      </c>
      <c r="F148" s="45">
        <v>1</v>
      </c>
      <c r="G148" s="43" t="s">
        <v>112</v>
      </c>
      <c r="H148" s="38">
        <v>119</v>
      </c>
      <c r="I148" s="93">
        <v>5900</v>
      </c>
      <c r="J148" s="93">
        <v>1500</v>
      </c>
      <c r="K148" s="93">
        <v>1172.4100000000001</v>
      </c>
      <c r="L148" s="93">
        <v>1172.4100000000001</v>
      </c>
    </row>
    <row r="149" spans="1:12" ht="16.5" hidden="1" customHeight="1" collapsed="1">
      <c r="A149" s="53">
        <v>2</v>
      </c>
      <c r="B149" s="49">
        <v>7</v>
      </c>
      <c r="C149" s="53">
        <v>3</v>
      </c>
      <c r="D149" s="49">
        <v>1</v>
      </c>
      <c r="E149" s="50">
        <v>1</v>
      </c>
      <c r="F149" s="52">
        <v>2</v>
      </c>
      <c r="G149" s="51" t="s">
        <v>113</v>
      </c>
      <c r="H149" s="38">
        <v>120</v>
      </c>
      <c r="I149" s="55">
        <v>0</v>
      </c>
      <c r="J149" s="56">
        <v>0</v>
      </c>
      <c r="K149" s="56">
        <v>0</v>
      </c>
      <c r="L149" s="56">
        <v>0</v>
      </c>
    </row>
    <row r="150" spans="1:12" ht="15" hidden="1" customHeight="1" collapsed="1">
      <c r="A150" s="82">
        <v>2</v>
      </c>
      <c r="B150" s="82">
        <v>8</v>
      </c>
      <c r="C150" s="34"/>
      <c r="D150" s="58"/>
      <c r="E150" s="41"/>
      <c r="F150" s="95"/>
      <c r="G150" s="46" t="s">
        <v>114</v>
      </c>
      <c r="H150" s="38">
        <v>121</v>
      </c>
      <c r="I150" s="60">
        <f>I151</f>
        <v>0</v>
      </c>
      <c r="J150" s="80">
        <f>J151</f>
        <v>0</v>
      </c>
      <c r="K150" s="60">
        <f>K151</f>
        <v>0</v>
      </c>
      <c r="L150" s="59">
        <f>L151</f>
        <v>0</v>
      </c>
    </row>
    <row r="151" spans="1:12" ht="14.25" hidden="1" customHeight="1" collapsed="1">
      <c r="A151" s="61">
        <v>2</v>
      </c>
      <c r="B151" s="61">
        <v>8</v>
      </c>
      <c r="C151" s="61">
        <v>1</v>
      </c>
      <c r="D151" s="62"/>
      <c r="E151" s="63"/>
      <c r="F151" s="65"/>
      <c r="G151" s="43" t="s">
        <v>114</v>
      </c>
      <c r="H151" s="38">
        <v>122</v>
      </c>
      <c r="I151" s="60">
        <f>I152+I157</f>
        <v>0</v>
      </c>
      <c r="J151" s="80">
        <f>J152+J157</f>
        <v>0</v>
      </c>
      <c r="K151" s="60">
        <f>K152+K157</f>
        <v>0</v>
      </c>
      <c r="L151" s="59">
        <f>L152+L157</f>
        <v>0</v>
      </c>
    </row>
    <row r="152" spans="1:12" ht="13.5" hidden="1" customHeight="1" collapsed="1">
      <c r="A152" s="53">
        <v>2</v>
      </c>
      <c r="B152" s="49">
        <v>8</v>
      </c>
      <c r="C152" s="51">
        <v>1</v>
      </c>
      <c r="D152" s="49">
        <v>1</v>
      </c>
      <c r="E152" s="50"/>
      <c r="F152" s="52"/>
      <c r="G152" s="51" t="s">
        <v>115</v>
      </c>
      <c r="H152" s="38">
        <v>123</v>
      </c>
      <c r="I152" s="40">
        <f>I153</f>
        <v>0</v>
      </c>
      <c r="J152" s="79">
        <f>J153</f>
        <v>0</v>
      </c>
      <c r="K152" s="40">
        <f>K153</f>
        <v>0</v>
      </c>
      <c r="L152" s="39">
        <f>L153</f>
        <v>0</v>
      </c>
    </row>
    <row r="153" spans="1:12" ht="13.5" hidden="1" customHeight="1" collapsed="1">
      <c r="A153" s="53">
        <v>2</v>
      </c>
      <c r="B153" s="49">
        <v>8</v>
      </c>
      <c r="C153" s="43">
        <v>1</v>
      </c>
      <c r="D153" s="44">
        <v>1</v>
      </c>
      <c r="E153" s="42">
        <v>1</v>
      </c>
      <c r="F153" s="45"/>
      <c r="G153" s="51" t="s">
        <v>115</v>
      </c>
      <c r="H153" s="38">
        <v>124</v>
      </c>
      <c r="I153" s="60">
        <f>SUM(I154:I156)</f>
        <v>0</v>
      </c>
      <c r="J153" s="60">
        <f>SUM(J154:J156)</f>
        <v>0</v>
      </c>
      <c r="K153" s="60">
        <f>SUM(K154:K156)</f>
        <v>0</v>
      </c>
      <c r="L153" s="60">
        <f>SUM(L154:L156)</f>
        <v>0</v>
      </c>
    </row>
    <row r="154" spans="1:12" ht="13.5" hidden="1" customHeight="1" collapsed="1">
      <c r="A154" s="49">
        <v>2</v>
      </c>
      <c r="B154" s="44">
        <v>8</v>
      </c>
      <c r="C154" s="51">
        <v>1</v>
      </c>
      <c r="D154" s="49">
        <v>1</v>
      </c>
      <c r="E154" s="50">
        <v>1</v>
      </c>
      <c r="F154" s="52">
        <v>1</v>
      </c>
      <c r="G154" s="51" t="s">
        <v>116</v>
      </c>
      <c r="H154" s="38">
        <v>125</v>
      </c>
      <c r="I154" s="55">
        <v>0</v>
      </c>
      <c r="J154" s="55">
        <v>0</v>
      </c>
      <c r="K154" s="55">
        <v>0</v>
      </c>
      <c r="L154" s="55">
        <v>0</v>
      </c>
    </row>
    <row r="155" spans="1:12" ht="15.75" hidden="1" customHeight="1" collapsed="1">
      <c r="A155" s="61">
        <v>2</v>
      </c>
      <c r="B155" s="70">
        <v>8</v>
      </c>
      <c r="C155" s="73">
        <v>1</v>
      </c>
      <c r="D155" s="70">
        <v>1</v>
      </c>
      <c r="E155" s="71">
        <v>1</v>
      </c>
      <c r="F155" s="72">
        <v>2</v>
      </c>
      <c r="G155" s="73" t="s">
        <v>117</v>
      </c>
      <c r="H155" s="38">
        <v>126</v>
      </c>
      <c r="I155" s="96">
        <v>0</v>
      </c>
      <c r="J155" s="96">
        <v>0</v>
      </c>
      <c r="K155" s="96">
        <v>0</v>
      </c>
      <c r="L155" s="96">
        <v>0</v>
      </c>
    </row>
    <row r="156" spans="1:12" hidden="1" collapsed="1">
      <c r="A156" s="61">
        <v>2</v>
      </c>
      <c r="B156" s="70">
        <v>8</v>
      </c>
      <c r="C156" s="73">
        <v>1</v>
      </c>
      <c r="D156" s="70">
        <v>1</v>
      </c>
      <c r="E156" s="71">
        <v>1</v>
      </c>
      <c r="F156" s="72">
        <v>3</v>
      </c>
      <c r="G156" s="73" t="s">
        <v>118</v>
      </c>
      <c r="H156" s="38">
        <v>127</v>
      </c>
      <c r="I156" s="96">
        <v>0</v>
      </c>
      <c r="J156" s="97">
        <v>0</v>
      </c>
      <c r="K156" s="96">
        <v>0</v>
      </c>
      <c r="L156" s="74">
        <v>0</v>
      </c>
    </row>
    <row r="157" spans="1:12" ht="15" hidden="1" customHeight="1" collapsed="1">
      <c r="A157" s="53">
        <v>2</v>
      </c>
      <c r="B157" s="49">
        <v>8</v>
      </c>
      <c r="C157" s="51">
        <v>1</v>
      </c>
      <c r="D157" s="49">
        <v>2</v>
      </c>
      <c r="E157" s="50"/>
      <c r="F157" s="52"/>
      <c r="G157" s="51" t="s">
        <v>119</v>
      </c>
      <c r="H157" s="38">
        <v>128</v>
      </c>
      <c r="I157" s="40">
        <f t="shared" ref="I157:L158" si="16">I158</f>
        <v>0</v>
      </c>
      <c r="J157" s="79">
        <f t="shared" si="16"/>
        <v>0</v>
      </c>
      <c r="K157" s="40">
        <f t="shared" si="16"/>
        <v>0</v>
      </c>
      <c r="L157" s="39">
        <f t="shared" si="16"/>
        <v>0</v>
      </c>
    </row>
    <row r="158" spans="1:12" hidden="1" collapsed="1">
      <c r="A158" s="53">
        <v>2</v>
      </c>
      <c r="B158" s="49">
        <v>8</v>
      </c>
      <c r="C158" s="51">
        <v>1</v>
      </c>
      <c r="D158" s="49">
        <v>2</v>
      </c>
      <c r="E158" s="50">
        <v>1</v>
      </c>
      <c r="F158" s="52"/>
      <c r="G158" s="51" t="s">
        <v>119</v>
      </c>
      <c r="H158" s="38">
        <v>129</v>
      </c>
      <c r="I158" s="40">
        <f t="shared" si="16"/>
        <v>0</v>
      </c>
      <c r="J158" s="79">
        <f t="shared" si="16"/>
        <v>0</v>
      </c>
      <c r="K158" s="40">
        <f t="shared" si="16"/>
        <v>0</v>
      </c>
      <c r="L158" s="39">
        <f t="shared" si="16"/>
        <v>0</v>
      </c>
    </row>
    <row r="159" spans="1:12" hidden="1" collapsed="1">
      <c r="A159" s="61">
        <v>2</v>
      </c>
      <c r="B159" s="62">
        <v>8</v>
      </c>
      <c r="C159" s="64">
        <v>1</v>
      </c>
      <c r="D159" s="62">
        <v>2</v>
      </c>
      <c r="E159" s="63">
        <v>1</v>
      </c>
      <c r="F159" s="65">
        <v>1</v>
      </c>
      <c r="G159" s="51" t="s">
        <v>119</v>
      </c>
      <c r="H159" s="38">
        <v>130</v>
      </c>
      <c r="I159" s="98">
        <v>0</v>
      </c>
      <c r="J159" s="56">
        <v>0</v>
      </c>
      <c r="K159" s="56">
        <v>0</v>
      </c>
      <c r="L159" s="56">
        <v>0</v>
      </c>
    </row>
    <row r="160" spans="1:12" ht="39.75" hidden="1" customHeight="1" collapsed="1">
      <c r="A160" s="82">
        <v>2</v>
      </c>
      <c r="B160" s="34">
        <v>9</v>
      </c>
      <c r="C160" s="36"/>
      <c r="D160" s="34"/>
      <c r="E160" s="35"/>
      <c r="F160" s="37"/>
      <c r="G160" s="36" t="s">
        <v>120</v>
      </c>
      <c r="H160" s="38">
        <v>131</v>
      </c>
      <c r="I160" s="40">
        <f>I161+I165</f>
        <v>0</v>
      </c>
      <c r="J160" s="79">
        <f>J161+J165</f>
        <v>0</v>
      </c>
      <c r="K160" s="40">
        <f>K161+K165</f>
        <v>0</v>
      </c>
      <c r="L160" s="39">
        <f>L161+L165</f>
        <v>0</v>
      </c>
    </row>
    <row r="161" spans="1:12" s="64" customFormat="1" ht="39" hidden="1" customHeight="1" collapsed="1">
      <c r="A161" s="53">
        <v>2</v>
      </c>
      <c r="B161" s="49">
        <v>9</v>
      </c>
      <c r="C161" s="51">
        <v>1</v>
      </c>
      <c r="D161" s="49"/>
      <c r="E161" s="50"/>
      <c r="F161" s="52"/>
      <c r="G161" s="51" t="s">
        <v>121</v>
      </c>
      <c r="H161" s="38">
        <v>132</v>
      </c>
      <c r="I161" s="40">
        <f t="shared" ref="I161:L163" si="17">I162</f>
        <v>0</v>
      </c>
      <c r="J161" s="79">
        <f t="shared" si="17"/>
        <v>0</v>
      </c>
      <c r="K161" s="40">
        <f t="shared" si="17"/>
        <v>0</v>
      </c>
      <c r="L161" s="39">
        <f t="shared" si="17"/>
        <v>0</v>
      </c>
    </row>
    <row r="162" spans="1:12" ht="42.75" hidden="1" customHeight="1" collapsed="1">
      <c r="A162" s="69">
        <v>2</v>
      </c>
      <c r="B162" s="44">
        <v>9</v>
      </c>
      <c r="C162" s="43">
        <v>1</v>
      </c>
      <c r="D162" s="44">
        <v>1</v>
      </c>
      <c r="E162" s="42"/>
      <c r="F162" s="45"/>
      <c r="G162" s="51" t="s">
        <v>122</v>
      </c>
      <c r="H162" s="38">
        <v>133</v>
      </c>
      <c r="I162" s="60">
        <f t="shared" si="17"/>
        <v>0</v>
      </c>
      <c r="J162" s="80">
        <f t="shared" si="17"/>
        <v>0</v>
      </c>
      <c r="K162" s="60">
        <f t="shared" si="17"/>
        <v>0</v>
      </c>
      <c r="L162" s="59">
        <f t="shared" si="17"/>
        <v>0</v>
      </c>
    </row>
    <row r="163" spans="1:12" ht="38.25" hidden="1" customHeight="1" collapsed="1">
      <c r="A163" s="53">
        <v>2</v>
      </c>
      <c r="B163" s="49">
        <v>9</v>
      </c>
      <c r="C163" s="53">
        <v>1</v>
      </c>
      <c r="D163" s="49">
        <v>1</v>
      </c>
      <c r="E163" s="50">
        <v>1</v>
      </c>
      <c r="F163" s="52"/>
      <c r="G163" s="51" t="s">
        <v>122</v>
      </c>
      <c r="H163" s="38">
        <v>134</v>
      </c>
      <c r="I163" s="40">
        <f t="shared" si="17"/>
        <v>0</v>
      </c>
      <c r="J163" s="79">
        <f t="shared" si="17"/>
        <v>0</v>
      </c>
      <c r="K163" s="40">
        <f t="shared" si="17"/>
        <v>0</v>
      </c>
      <c r="L163" s="39">
        <f t="shared" si="17"/>
        <v>0</v>
      </c>
    </row>
    <row r="164" spans="1:12" ht="38.25" hidden="1" customHeight="1" collapsed="1">
      <c r="A164" s="69">
        <v>2</v>
      </c>
      <c r="B164" s="44">
        <v>9</v>
      </c>
      <c r="C164" s="44">
        <v>1</v>
      </c>
      <c r="D164" s="44">
        <v>1</v>
      </c>
      <c r="E164" s="42">
        <v>1</v>
      </c>
      <c r="F164" s="45">
        <v>1</v>
      </c>
      <c r="G164" s="51" t="s">
        <v>122</v>
      </c>
      <c r="H164" s="38">
        <v>135</v>
      </c>
      <c r="I164" s="93">
        <v>0</v>
      </c>
      <c r="J164" s="93">
        <v>0</v>
      </c>
      <c r="K164" s="93">
        <v>0</v>
      </c>
      <c r="L164" s="93">
        <v>0</v>
      </c>
    </row>
    <row r="165" spans="1:12" ht="41.25" hidden="1" customHeight="1" collapsed="1">
      <c r="A165" s="53">
        <v>2</v>
      </c>
      <c r="B165" s="49">
        <v>9</v>
      </c>
      <c r="C165" s="49">
        <v>2</v>
      </c>
      <c r="D165" s="49"/>
      <c r="E165" s="50"/>
      <c r="F165" s="52"/>
      <c r="G165" s="51" t="s">
        <v>123</v>
      </c>
      <c r="H165" s="38">
        <v>136</v>
      </c>
      <c r="I165" s="40">
        <f>SUM(I166+I171)</f>
        <v>0</v>
      </c>
      <c r="J165" s="40">
        <f>SUM(J166+J171)</f>
        <v>0</v>
      </c>
      <c r="K165" s="40">
        <f>SUM(K166+K171)</f>
        <v>0</v>
      </c>
      <c r="L165" s="40">
        <f>SUM(L166+L171)</f>
        <v>0</v>
      </c>
    </row>
    <row r="166" spans="1:12" ht="44.25" hidden="1" customHeight="1" collapsed="1">
      <c r="A166" s="53">
        <v>2</v>
      </c>
      <c r="B166" s="49">
        <v>9</v>
      </c>
      <c r="C166" s="49">
        <v>2</v>
      </c>
      <c r="D166" s="44">
        <v>1</v>
      </c>
      <c r="E166" s="42"/>
      <c r="F166" s="45"/>
      <c r="G166" s="43" t="s">
        <v>124</v>
      </c>
      <c r="H166" s="38">
        <v>137</v>
      </c>
      <c r="I166" s="60">
        <f>I167</f>
        <v>0</v>
      </c>
      <c r="J166" s="80">
        <f>J167</f>
        <v>0</v>
      </c>
      <c r="K166" s="60">
        <f>K167</f>
        <v>0</v>
      </c>
      <c r="L166" s="59">
        <f>L167</f>
        <v>0</v>
      </c>
    </row>
    <row r="167" spans="1:12" ht="40.5" hidden="1" customHeight="1" collapsed="1">
      <c r="A167" s="69">
        <v>2</v>
      </c>
      <c r="B167" s="44">
        <v>9</v>
      </c>
      <c r="C167" s="44">
        <v>2</v>
      </c>
      <c r="D167" s="49">
        <v>1</v>
      </c>
      <c r="E167" s="50">
        <v>1</v>
      </c>
      <c r="F167" s="52"/>
      <c r="G167" s="43" t="s">
        <v>125</v>
      </c>
      <c r="H167" s="38">
        <v>138</v>
      </c>
      <c r="I167" s="40">
        <f>SUM(I168:I170)</f>
        <v>0</v>
      </c>
      <c r="J167" s="79">
        <f>SUM(J168:J170)</f>
        <v>0</v>
      </c>
      <c r="K167" s="40">
        <f>SUM(K168:K170)</f>
        <v>0</v>
      </c>
      <c r="L167" s="39">
        <f>SUM(L168:L170)</f>
        <v>0</v>
      </c>
    </row>
    <row r="168" spans="1:12" ht="53.25" hidden="1" customHeight="1" collapsed="1">
      <c r="A168" s="61">
        <v>2</v>
      </c>
      <c r="B168" s="70">
        <v>9</v>
      </c>
      <c r="C168" s="70">
        <v>2</v>
      </c>
      <c r="D168" s="70">
        <v>1</v>
      </c>
      <c r="E168" s="71">
        <v>1</v>
      </c>
      <c r="F168" s="72">
        <v>1</v>
      </c>
      <c r="G168" s="43" t="s">
        <v>126</v>
      </c>
      <c r="H168" s="38">
        <v>139</v>
      </c>
      <c r="I168" s="96">
        <v>0</v>
      </c>
      <c r="J168" s="54">
        <v>0</v>
      </c>
      <c r="K168" s="54">
        <v>0</v>
      </c>
      <c r="L168" s="54">
        <v>0</v>
      </c>
    </row>
    <row r="169" spans="1:12" ht="51.75" hidden="1" customHeight="1" collapsed="1">
      <c r="A169" s="53">
        <v>2</v>
      </c>
      <c r="B169" s="49">
        <v>9</v>
      </c>
      <c r="C169" s="49">
        <v>2</v>
      </c>
      <c r="D169" s="49">
        <v>1</v>
      </c>
      <c r="E169" s="50">
        <v>1</v>
      </c>
      <c r="F169" s="52">
        <v>2</v>
      </c>
      <c r="G169" s="43" t="s">
        <v>127</v>
      </c>
      <c r="H169" s="38">
        <v>140</v>
      </c>
      <c r="I169" s="55">
        <v>0</v>
      </c>
      <c r="J169" s="99">
        <v>0</v>
      </c>
      <c r="K169" s="99">
        <v>0</v>
      </c>
      <c r="L169" s="99">
        <v>0</v>
      </c>
    </row>
    <row r="170" spans="1:12" ht="54.75" hidden="1" customHeight="1" collapsed="1">
      <c r="A170" s="53">
        <v>2</v>
      </c>
      <c r="B170" s="49">
        <v>9</v>
      </c>
      <c r="C170" s="49">
        <v>2</v>
      </c>
      <c r="D170" s="49">
        <v>1</v>
      </c>
      <c r="E170" s="50">
        <v>1</v>
      </c>
      <c r="F170" s="52">
        <v>3</v>
      </c>
      <c r="G170" s="43" t="s">
        <v>128</v>
      </c>
      <c r="H170" s="38">
        <v>141</v>
      </c>
      <c r="I170" s="55">
        <v>0</v>
      </c>
      <c r="J170" s="55">
        <v>0</v>
      </c>
      <c r="K170" s="55">
        <v>0</v>
      </c>
      <c r="L170" s="55">
        <v>0</v>
      </c>
    </row>
    <row r="171" spans="1:12" ht="39" hidden="1" customHeight="1" collapsed="1">
      <c r="A171" s="100">
        <v>2</v>
      </c>
      <c r="B171" s="100">
        <v>9</v>
      </c>
      <c r="C171" s="100">
        <v>2</v>
      </c>
      <c r="D171" s="100">
        <v>2</v>
      </c>
      <c r="E171" s="100"/>
      <c r="F171" s="100"/>
      <c r="G171" s="51" t="s">
        <v>129</v>
      </c>
      <c r="H171" s="38">
        <v>142</v>
      </c>
      <c r="I171" s="40">
        <f>I172</f>
        <v>0</v>
      </c>
      <c r="J171" s="79">
        <f>J172</f>
        <v>0</v>
      </c>
      <c r="K171" s="40">
        <f>K172</f>
        <v>0</v>
      </c>
      <c r="L171" s="39">
        <f>L172</f>
        <v>0</v>
      </c>
    </row>
    <row r="172" spans="1:12" ht="43.5" hidden="1" customHeight="1" collapsed="1">
      <c r="A172" s="53">
        <v>2</v>
      </c>
      <c r="B172" s="49">
        <v>9</v>
      </c>
      <c r="C172" s="49">
        <v>2</v>
      </c>
      <c r="D172" s="49">
        <v>2</v>
      </c>
      <c r="E172" s="50">
        <v>1</v>
      </c>
      <c r="F172" s="52"/>
      <c r="G172" s="43" t="s">
        <v>130</v>
      </c>
      <c r="H172" s="38">
        <v>143</v>
      </c>
      <c r="I172" s="60">
        <f>SUM(I173:I175)</f>
        <v>0</v>
      </c>
      <c r="J172" s="60">
        <f>SUM(J173:J175)</f>
        <v>0</v>
      </c>
      <c r="K172" s="60">
        <f>SUM(K173:K175)</f>
        <v>0</v>
      </c>
      <c r="L172" s="60">
        <f>SUM(L173:L175)</f>
        <v>0</v>
      </c>
    </row>
    <row r="173" spans="1:12" ht="54.75" hidden="1" customHeight="1" collapsed="1">
      <c r="A173" s="53">
        <v>2</v>
      </c>
      <c r="B173" s="49">
        <v>9</v>
      </c>
      <c r="C173" s="49">
        <v>2</v>
      </c>
      <c r="D173" s="49">
        <v>2</v>
      </c>
      <c r="E173" s="49">
        <v>1</v>
      </c>
      <c r="F173" s="52">
        <v>1</v>
      </c>
      <c r="G173" s="101" t="s">
        <v>131</v>
      </c>
      <c r="H173" s="38">
        <v>144</v>
      </c>
      <c r="I173" s="55">
        <v>0</v>
      </c>
      <c r="J173" s="54">
        <v>0</v>
      </c>
      <c r="K173" s="54">
        <v>0</v>
      </c>
      <c r="L173" s="54">
        <v>0</v>
      </c>
    </row>
    <row r="174" spans="1:12" ht="54" hidden="1" customHeight="1" collapsed="1">
      <c r="A174" s="62">
        <v>2</v>
      </c>
      <c r="B174" s="64">
        <v>9</v>
      </c>
      <c r="C174" s="62">
        <v>2</v>
      </c>
      <c r="D174" s="63">
        <v>2</v>
      </c>
      <c r="E174" s="63">
        <v>1</v>
      </c>
      <c r="F174" s="65">
        <v>2</v>
      </c>
      <c r="G174" s="64" t="s">
        <v>132</v>
      </c>
      <c r="H174" s="38">
        <v>145</v>
      </c>
      <c r="I174" s="54">
        <v>0</v>
      </c>
      <c r="J174" s="56">
        <v>0</v>
      </c>
      <c r="K174" s="56">
        <v>0</v>
      </c>
      <c r="L174" s="56">
        <v>0</v>
      </c>
    </row>
    <row r="175" spans="1:12" ht="54" hidden="1" customHeight="1" collapsed="1">
      <c r="A175" s="49">
        <v>2</v>
      </c>
      <c r="B175" s="73">
        <v>9</v>
      </c>
      <c r="C175" s="70">
        <v>2</v>
      </c>
      <c r="D175" s="71">
        <v>2</v>
      </c>
      <c r="E175" s="71">
        <v>1</v>
      </c>
      <c r="F175" s="72">
        <v>3</v>
      </c>
      <c r="G175" s="73" t="s">
        <v>133</v>
      </c>
      <c r="H175" s="38">
        <v>146</v>
      </c>
      <c r="I175" s="99">
        <v>0</v>
      </c>
      <c r="J175" s="99">
        <v>0</v>
      </c>
      <c r="K175" s="99">
        <v>0</v>
      </c>
      <c r="L175" s="99">
        <v>0</v>
      </c>
    </row>
    <row r="176" spans="1:12" ht="76.5" customHeight="1">
      <c r="A176" s="34">
        <v>3</v>
      </c>
      <c r="B176" s="36"/>
      <c r="C176" s="34"/>
      <c r="D176" s="35"/>
      <c r="E176" s="35"/>
      <c r="F176" s="37"/>
      <c r="G176" s="87" t="s">
        <v>134</v>
      </c>
      <c r="H176" s="38">
        <v>147</v>
      </c>
      <c r="I176" s="39">
        <f>SUM(I177+I230+I295)</f>
        <v>7300</v>
      </c>
      <c r="J176" s="79">
        <f>SUM(J177+J230+J295)</f>
        <v>0</v>
      </c>
      <c r="K176" s="40">
        <f>SUM(K177+K230+K295)</f>
        <v>0</v>
      </c>
      <c r="L176" s="39">
        <f>SUM(L177+L230+L295)</f>
        <v>0</v>
      </c>
    </row>
    <row r="177" spans="1:16" ht="34.5" customHeight="1">
      <c r="A177" s="82">
        <v>3</v>
      </c>
      <c r="B177" s="34">
        <v>1</v>
      </c>
      <c r="C177" s="58"/>
      <c r="D177" s="41"/>
      <c r="E177" s="41"/>
      <c r="F177" s="95"/>
      <c r="G177" s="78" t="s">
        <v>135</v>
      </c>
      <c r="H177" s="38">
        <v>148</v>
      </c>
      <c r="I177" s="39">
        <f>SUM(I178+I201+I208+I220+I224)</f>
        <v>7300</v>
      </c>
      <c r="J177" s="59">
        <f>SUM(J178+J201+J208+J220+J224)</f>
        <v>0</v>
      </c>
      <c r="K177" s="59">
        <f>SUM(K178+K201+K208+K220+K224)</f>
        <v>0</v>
      </c>
      <c r="L177" s="59">
        <f>SUM(L178+L201+L208+L220+L224)</f>
        <v>0</v>
      </c>
    </row>
    <row r="178" spans="1:16" ht="30.75" hidden="1" customHeight="1" collapsed="1">
      <c r="A178" s="44">
        <v>3</v>
      </c>
      <c r="B178" s="43">
        <v>1</v>
      </c>
      <c r="C178" s="44">
        <v>1</v>
      </c>
      <c r="D178" s="42"/>
      <c r="E178" s="42"/>
      <c r="F178" s="102"/>
      <c r="G178" s="53" t="s">
        <v>136</v>
      </c>
      <c r="H178" s="38">
        <v>149</v>
      </c>
      <c r="I178" s="59">
        <f>SUM(I179+I182+I187+I193+I198)</f>
        <v>7300</v>
      </c>
      <c r="J178" s="79">
        <f>SUM(J179+J182+J187+J193+J198)</f>
        <v>0</v>
      </c>
      <c r="K178" s="40">
        <f>SUM(K179+K182+K187+K193+K198)</f>
        <v>0</v>
      </c>
      <c r="L178" s="39">
        <f>SUM(L179+L182+L187+L193+L198)</f>
        <v>0</v>
      </c>
    </row>
    <row r="179" spans="1:16" ht="12.75" hidden="1" customHeight="1" collapsed="1">
      <c r="A179" s="49">
        <v>3</v>
      </c>
      <c r="B179" s="51">
        <v>1</v>
      </c>
      <c r="C179" s="49">
        <v>1</v>
      </c>
      <c r="D179" s="50">
        <v>1</v>
      </c>
      <c r="E179" s="50"/>
      <c r="F179" s="103"/>
      <c r="G179" s="53" t="s">
        <v>137</v>
      </c>
      <c r="H179" s="38">
        <v>150</v>
      </c>
      <c r="I179" s="39">
        <f t="shared" ref="I179:L180" si="18">I180</f>
        <v>0</v>
      </c>
      <c r="J179" s="80">
        <f t="shared" si="18"/>
        <v>0</v>
      </c>
      <c r="K179" s="60">
        <f t="shared" si="18"/>
        <v>0</v>
      </c>
      <c r="L179" s="59">
        <f t="shared" si="18"/>
        <v>0</v>
      </c>
    </row>
    <row r="180" spans="1:16" ht="13.5" hidden="1" customHeight="1" collapsed="1">
      <c r="A180" s="49">
        <v>3</v>
      </c>
      <c r="B180" s="51">
        <v>1</v>
      </c>
      <c r="C180" s="49">
        <v>1</v>
      </c>
      <c r="D180" s="50">
        <v>1</v>
      </c>
      <c r="E180" s="50">
        <v>1</v>
      </c>
      <c r="F180" s="83"/>
      <c r="G180" s="53" t="s">
        <v>138</v>
      </c>
      <c r="H180" s="38">
        <v>151</v>
      </c>
      <c r="I180" s="59">
        <f t="shared" si="18"/>
        <v>0</v>
      </c>
      <c r="J180" s="39">
        <f t="shared" si="18"/>
        <v>0</v>
      </c>
      <c r="K180" s="39">
        <f t="shared" si="18"/>
        <v>0</v>
      </c>
      <c r="L180" s="39">
        <f t="shared" si="18"/>
        <v>0</v>
      </c>
    </row>
    <row r="181" spans="1:16" ht="13.5" hidden="1" customHeight="1" collapsed="1">
      <c r="A181" s="49">
        <v>3</v>
      </c>
      <c r="B181" s="51">
        <v>1</v>
      </c>
      <c r="C181" s="49">
        <v>1</v>
      </c>
      <c r="D181" s="50">
        <v>1</v>
      </c>
      <c r="E181" s="50">
        <v>1</v>
      </c>
      <c r="F181" s="83">
        <v>1</v>
      </c>
      <c r="G181" s="53" t="s">
        <v>138</v>
      </c>
      <c r="H181" s="38">
        <v>152</v>
      </c>
      <c r="I181" s="56">
        <v>0</v>
      </c>
      <c r="J181" s="56">
        <v>0</v>
      </c>
      <c r="K181" s="56">
        <v>0</v>
      </c>
      <c r="L181" s="56">
        <v>0</v>
      </c>
    </row>
    <row r="182" spans="1:16" ht="14.25" hidden="1" customHeight="1" collapsed="1">
      <c r="A182" s="44">
        <v>3</v>
      </c>
      <c r="B182" s="42">
        <v>1</v>
      </c>
      <c r="C182" s="42">
        <v>1</v>
      </c>
      <c r="D182" s="42">
        <v>2</v>
      </c>
      <c r="E182" s="42"/>
      <c r="F182" s="45"/>
      <c r="G182" s="43" t="s">
        <v>139</v>
      </c>
      <c r="H182" s="38">
        <v>153</v>
      </c>
      <c r="I182" s="59">
        <f>I183</f>
        <v>0</v>
      </c>
      <c r="J182" s="80">
        <f>J183</f>
        <v>0</v>
      </c>
      <c r="K182" s="60">
        <f>K183</f>
        <v>0</v>
      </c>
      <c r="L182" s="59">
        <f>L183</f>
        <v>0</v>
      </c>
    </row>
    <row r="183" spans="1:16" ht="13.5" hidden="1" customHeight="1" collapsed="1">
      <c r="A183" s="49">
        <v>3</v>
      </c>
      <c r="B183" s="50">
        <v>1</v>
      </c>
      <c r="C183" s="50">
        <v>1</v>
      </c>
      <c r="D183" s="50">
        <v>2</v>
      </c>
      <c r="E183" s="50">
        <v>1</v>
      </c>
      <c r="F183" s="52"/>
      <c r="G183" s="43" t="s">
        <v>139</v>
      </c>
      <c r="H183" s="38">
        <v>154</v>
      </c>
      <c r="I183" s="39">
        <f>SUM(I184:I186)</f>
        <v>0</v>
      </c>
      <c r="J183" s="79">
        <f>SUM(J184:J186)</f>
        <v>0</v>
      </c>
      <c r="K183" s="40">
        <f>SUM(K184:K186)</f>
        <v>0</v>
      </c>
      <c r="L183" s="39">
        <f>SUM(L184:L186)</f>
        <v>0</v>
      </c>
    </row>
    <row r="184" spans="1:16" ht="14.25" hidden="1" customHeight="1" collapsed="1">
      <c r="A184" s="44">
        <v>3</v>
      </c>
      <c r="B184" s="42">
        <v>1</v>
      </c>
      <c r="C184" s="42">
        <v>1</v>
      </c>
      <c r="D184" s="42">
        <v>2</v>
      </c>
      <c r="E184" s="42">
        <v>1</v>
      </c>
      <c r="F184" s="45">
        <v>1</v>
      </c>
      <c r="G184" s="43" t="s">
        <v>140</v>
      </c>
      <c r="H184" s="38">
        <v>155</v>
      </c>
      <c r="I184" s="54">
        <v>0</v>
      </c>
      <c r="J184" s="54">
        <v>0</v>
      </c>
      <c r="K184" s="54">
        <v>0</v>
      </c>
      <c r="L184" s="99">
        <v>0</v>
      </c>
    </row>
    <row r="185" spans="1:16" ht="14.25" hidden="1" customHeight="1" collapsed="1">
      <c r="A185" s="49">
        <v>3</v>
      </c>
      <c r="B185" s="50">
        <v>1</v>
      </c>
      <c r="C185" s="50">
        <v>1</v>
      </c>
      <c r="D185" s="50">
        <v>2</v>
      </c>
      <c r="E185" s="50">
        <v>1</v>
      </c>
      <c r="F185" s="52">
        <v>2</v>
      </c>
      <c r="G185" s="51" t="s">
        <v>141</v>
      </c>
      <c r="H185" s="38">
        <v>156</v>
      </c>
      <c r="I185" s="56">
        <v>0</v>
      </c>
      <c r="J185" s="56">
        <v>0</v>
      </c>
      <c r="K185" s="56">
        <v>0</v>
      </c>
      <c r="L185" s="56">
        <v>0</v>
      </c>
    </row>
    <row r="186" spans="1:16" ht="26.25" hidden="1" customHeight="1" collapsed="1">
      <c r="A186" s="44">
        <v>3</v>
      </c>
      <c r="B186" s="42">
        <v>1</v>
      </c>
      <c r="C186" s="42">
        <v>1</v>
      </c>
      <c r="D186" s="42">
        <v>2</v>
      </c>
      <c r="E186" s="42">
        <v>1</v>
      </c>
      <c r="F186" s="45">
        <v>3</v>
      </c>
      <c r="G186" s="43" t="s">
        <v>142</v>
      </c>
      <c r="H186" s="38">
        <v>157</v>
      </c>
      <c r="I186" s="54">
        <v>0</v>
      </c>
      <c r="J186" s="54">
        <v>0</v>
      </c>
      <c r="K186" s="54">
        <v>0</v>
      </c>
      <c r="L186" s="99">
        <v>0</v>
      </c>
    </row>
    <row r="187" spans="1:16" ht="14.25" hidden="1" customHeight="1" collapsed="1">
      <c r="A187" s="49">
        <v>3</v>
      </c>
      <c r="B187" s="50">
        <v>1</v>
      </c>
      <c r="C187" s="50">
        <v>1</v>
      </c>
      <c r="D187" s="50">
        <v>3</v>
      </c>
      <c r="E187" s="50"/>
      <c r="F187" s="52"/>
      <c r="G187" s="51" t="s">
        <v>143</v>
      </c>
      <c r="H187" s="38">
        <v>158</v>
      </c>
      <c r="I187" s="39">
        <f>I188</f>
        <v>7300</v>
      </c>
      <c r="J187" s="79">
        <f>J188</f>
        <v>0</v>
      </c>
      <c r="K187" s="40">
        <f>K188</f>
        <v>0</v>
      </c>
      <c r="L187" s="39">
        <f>L188</f>
        <v>0</v>
      </c>
    </row>
    <row r="188" spans="1:16" ht="14.25" hidden="1" customHeight="1" collapsed="1">
      <c r="A188" s="49">
        <v>3</v>
      </c>
      <c r="B188" s="50">
        <v>1</v>
      </c>
      <c r="C188" s="50">
        <v>1</v>
      </c>
      <c r="D188" s="50">
        <v>3</v>
      </c>
      <c r="E188" s="50">
        <v>1</v>
      </c>
      <c r="F188" s="52"/>
      <c r="G188" s="51" t="s">
        <v>143</v>
      </c>
      <c r="H188" s="38">
        <v>159</v>
      </c>
      <c r="I188" s="39">
        <f t="shared" ref="I188:P188" si="19">SUM(I189:I192)</f>
        <v>7300</v>
      </c>
      <c r="J188" s="39">
        <f t="shared" si="19"/>
        <v>0</v>
      </c>
      <c r="K188" s="39">
        <f t="shared" si="19"/>
        <v>0</v>
      </c>
      <c r="L188" s="39">
        <f t="shared" si="19"/>
        <v>0</v>
      </c>
      <c r="M188" s="39">
        <f t="shared" si="19"/>
        <v>0</v>
      </c>
      <c r="N188" s="39">
        <f t="shared" si="19"/>
        <v>0</v>
      </c>
      <c r="O188" s="39">
        <f t="shared" si="19"/>
        <v>0</v>
      </c>
      <c r="P188" s="39">
        <f t="shared" si="19"/>
        <v>0</v>
      </c>
    </row>
    <row r="189" spans="1:16" ht="13.5" hidden="1" customHeight="1" collapsed="1">
      <c r="A189" s="49">
        <v>3</v>
      </c>
      <c r="B189" s="50">
        <v>1</v>
      </c>
      <c r="C189" s="50">
        <v>1</v>
      </c>
      <c r="D189" s="50">
        <v>3</v>
      </c>
      <c r="E189" s="50">
        <v>1</v>
      </c>
      <c r="F189" s="52">
        <v>1</v>
      </c>
      <c r="G189" s="51" t="s">
        <v>144</v>
      </c>
      <c r="H189" s="38">
        <v>160</v>
      </c>
      <c r="I189" s="56">
        <v>0</v>
      </c>
      <c r="J189" s="56">
        <v>0</v>
      </c>
      <c r="K189" s="56">
        <v>0</v>
      </c>
      <c r="L189" s="99">
        <v>0</v>
      </c>
    </row>
    <row r="190" spans="1:16" ht="15.75" customHeight="1">
      <c r="A190" s="49">
        <v>3</v>
      </c>
      <c r="B190" s="50">
        <v>1</v>
      </c>
      <c r="C190" s="50">
        <v>1</v>
      </c>
      <c r="D190" s="50">
        <v>3</v>
      </c>
      <c r="E190" s="50">
        <v>1</v>
      </c>
      <c r="F190" s="52">
        <v>2</v>
      </c>
      <c r="G190" s="51" t="s">
        <v>145</v>
      </c>
      <c r="H190" s="38">
        <v>161</v>
      </c>
      <c r="I190" s="54">
        <v>7300</v>
      </c>
      <c r="J190" s="56">
        <v>0</v>
      </c>
      <c r="K190" s="56">
        <v>0</v>
      </c>
      <c r="L190" s="56">
        <v>0</v>
      </c>
    </row>
    <row r="191" spans="1:16" ht="15.75" hidden="1" customHeight="1" collapsed="1">
      <c r="A191" s="49">
        <v>3</v>
      </c>
      <c r="B191" s="50">
        <v>1</v>
      </c>
      <c r="C191" s="50">
        <v>1</v>
      </c>
      <c r="D191" s="50">
        <v>3</v>
      </c>
      <c r="E191" s="50">
        <v>1</v>
      </c>
      <c r="F191" s="52">
        <v>3</v>
      </c>
      <c r="G191" s="53" t="s">
        <v>146</v>
      </c>
      <c r="H191" s="38">
        <v>162</v>
      </c>
      <c r="I191" s="54">
        <v>0</v>
      </c>
      <c r="J191" s="56">
        <v>0</v>
      </c>
      <c r="K191" s="56">
        <v>0</v>
      </c>
      <c r="L191" s="56">
        <v>0</v>
      </c>
    </row>
    <row r="192" spans="1:16" ht="27" hidden="1" customHeight="1" collapsed="1">
      <c r="A192" s="62">
        <v>3</v>
      </c>
      <c r="B192" s="63">
        <v>1</v>
      </c>
      <c r="C192" s="63">
        <v>1</v>
      </c>
      <c r="D192" s="63">
        <v>3</v>
      </c>
      <c r="E192" s="63">
        <v>1</v>
      </c>
      <c r="F192" s="65">
        <v>4</v>
      </c>
      <c r="G192" s="141" t="s">
        <v>147</v>
      </c>
      <c r="H192" s="38">
        <v>163</v>
      </c>
      <c r="I192" s="142">
        <v>0</v>
      </c>
      <c r="J192" s="143">
        <v>0</v>
      </c>
      <c r="K192" s="56">
        <v>0</v>
      </c>
      <c r="L192" s="56">
        <v>0</v>
      </c>
    </row>
    <row r="193" spans="1:12" ht="18" hidden="1" customHeight="1" collapsed="1">
      <c r="A193" s="62">
        <v>3</v>
      </c>
      <c r="B193" s="63">
        <v>1</v>
      </c>
      <c r="C193" s="63">
        <v>1</v>
      </c>
      <c r="D193" s="63">
        <v>4</v>
      </c>
      <c r="E193" s="63"/>
      <c r="F193" s="65"/>
      <c r="G193" s="64" t="s">
        <v>148</v>
      </c>
      <c r="H193" s="38">
        <v>163</v>
      </c>
      <c r="I193" s="39">
        <f>I194</f>
        <v>0</v>
      </c>
      <c r="J193" s="81">
        <f>J194</f>
        <v>0</v>
      </c>
      <c r="K193" s="47">
        <f>K194</f>
        <v>0</v>
      </c>
      <c r="L193" s="48">
        <f>L194</f>
        <v>0</v>
      </c>
    </row>
    <row r="194" spans="1:12" ht="13.5" hidden="1" customHeight="1" collapsed="1">
      <c r="A194" s="49">
        <v>3</v>
      </c>
      <c r="B194" s="50">
        <v>1</v>
      </c>
      <c r="C194" s="50">
        <v>1</v>
      </c>
      <c r="D194" s="50">
        <v>4</v>
      </c>
      <c r="E194" s="50">
        <v>1</v>
      </c>
      <c r="F194" s="52"/>
      <c r="G194" s="64" t="s">
        <v>148</v>
      </c>
      <c r="H194" s="38">
        <v>164</v>
      </c>
      <c r="I194" s="59">
        <f>SUM(I195:I197)</f>
        <v>0</v>
      </c>
      <c r="J194" s="79">
        <f>SUM(J195:J197)</f>
        <v>0</v>
      </c>
      <c r="K194" s="40">
        <f>SUM(K195:K197)</f>
        <v>0</v>
      </c>
      <c r="L194" s="39">
        <f>SUM(L195:L197)</f>
        <v>0</v>
      </c>
    </row>
    <row r="195" spans="1:12" ht="17.25" hidden="1" customHeight="1" collapsed="1">
      <c r="A195" s="49">
        <v>3</v>
      </c>
      <c r="B195" s="50">
        <v>1</v>
      </c>
      <c r="C195" s="50">
        <v>1</v>
      </c>
      <c r="D195" s="50">
        <v>4</v>
      </c>
      <c r="E195" s="50">
        <v>1</v>
      </c>
      <c r="F195" s="52">
        <v>1</v>
      </c>
      <c r="G195" s="51" t="s">
        <v>149</v>
      </c>
      <c r="H195" s="38">
        <v>165</v>
      </c>
      <c r="I195" s="56">
        <v>0</v>
      </c>
      <c r="J195" s="56">
        <v>0</v>
      </c>
      <c r="K195" s="56">
        <v>0</v>
      </c>
      <c r="L195" s="99">
        <v>0</v>
      </c>
    </row>
    <row r="196" spans="1:12" ht="25.5" hidden="1" customHeight="1" collapsed="1">
      <c r="A196" s="44">
        <v>3</v>
      </c>
      <c r="B196" s="42">
        <v>1</v>
      </c>
      <c r="C196" s="42">
        <v>1</v>
      </c>
      <c r="D196" s="42">
        <v>4</v>
      </c>
      <c r="E196" s="42">
        <v>1</v>
      </c>
      <c r="F196" s="45">
        <v>2</v>
      </c>
      <c r="G196" s="43" t="s">
        <v>150</v>
      </c>
      <c r="H196" s="38">
        <v>166</v>
      </c>
      <c r="I196" s="54">
        <v>0</v>
      </c>
      <c r="J196" s="54">
        <v>0</v>
      </c>
      <c r="K196" s="54">
        <v>0</v>
      </c>
      <c r="L196" s="56">
        <v>0</v>
      </c>
    </row>
    <row r="197" spans="1:12" ht="14.25" hidden="1" customHeight="1" collapsed="1">
      <c r="A197" s="49">
        <v>3</v>
      </c>
      <c r="B197" s="50">
        <v>1</v>
      </c>
      <c r="C197" s="50">
        <v>1</v>
      </c>
      <c r="D197" s="50">
        <v>4</v>
      </c>
      <c r="E197" s="50">
        <v>1</v>
      </c>
      <c r="F197" s="52">
        <v>3</v>
      </c>
      <c r="G197" s="51" t="s">
        <v>151</v>
      </c>
      <c r="H197" s="38">
        <v>167</v>
      </c>
      <c r="I197" s="54">
        <v>0</v>
      </c>
      <c r="J197" s="54">
        <v>0</v>
      </c>
      <c r="K197" s="54">
        <v>0</v>
      </c>
      <c r="L197" s="56">
        <v>0</v>
      </c>
    </row>
    <row r="198" spans="1:12" ht="25.5" hidden="1" customHeight="1" collapsed="1">
      <c r="A198" s="49">
        <v>3</v>
      </c>
      <c r="B198" s="50">
        <v>1</v>
      </c>
      <c r="C198" s="50">
        <v>1</v>
      </c>
      <c r="D198" s="50">
        <v>5</v>
      </c>
      <c r="E198" s="50"/>
      <c r="F198" s="52"/>
      <c r="G198" s="51" t="s">
        <v>152</v>
      </c>
      <c r="H198" s="38">
        <v>168</v>
      </c>
      <c r="I198" s="39">
        <f t="shared" ref="I198:L199" si="20">I199</f>
        <v>0</v>
      </c>
      <c r="J198" s="79">
        <f t="shared" si="20"/>
        <v>0</v>
      </c>
      <c r="K198" s="40">
        <f t="shared" si="20"/>
        <v>0</v>
      </c>
      <c r="L198" s="39">
        <f t="shared" si="20"/>
        <v>0</v>
      </c>
    </row>
    <row r="199" spans="1:12" ht="26.25" hidden="1" customHeight="1" collapsed="1">
      <c r="A199" s="62">
        <v>3</v>
      </c>
      <c r="B199" s="63">
        <v>1</v>
      </c>
      <c r="C199" s="63">
        <v>1</v>
      </c>
      <c r="D199" s="63">
        <v>5</v>
      </c>
      <c r="E199" s="63">
        <v>1</v>
      </c>
      <c r="F199" s="65"/>
      <c r="G199" s="51" t="s">
        <v>152</v>
      </c>
      <c r="H199" s="38">
        <v>169</v>
      </c>
      <c r="I199" s="40">
        <f t="shared" si="20"/>
        <v>0</v>
      </c>
      <c r="J199" s="40">
        <f t="shared" si="20"/>
        <v>0</v>
      </c>
      <c r="K199" s="40">
        <f t="shared" si="20"/>
        <v>0</v>
      </c>
      <c r="L199" s="40">
        <f t="shared" si="20"/>
        <v>0</v>
      </c>
    </row>
    <row r="200" spans="1:12" ht="27" hidden="1" customHeight="1" collapsed="1">
      <c r="A200" s="49">
        <v>3</v>
      </c>
      <c r="B200" s="50">
        <v>1</v>
      </c>
      <c r="C200" s="50">
        <v>1</v>
      </c>
      <c r="D200" s="50">
        <v>5</v>
      </c>
      <c r="E200" s="50">
        <v>1</v>
      </c>
      <c r="F200" s="52">
        <v>1</v>
      </c>
      <c r="G200" s="51" t="s">
        <v>152</v>
      </c>
      <c r="H200" s="38">
        <v>170</v>
      </c>
      <c r="I200" s="54">
        <v>0</v>
      </c>
      <c r="J200" s="56">
        <v>0</v>
      </c>
      <c r="K200" s="56">
        <v>0</v>
      </c>
      <c r="L200" s="56">
        <v>0</v>
      </c>
    </row>
    <row r="201" spans="1:12" ht="26.25" hidden="1" customHeight="1" collapsed="1">
      <c r="A201" s="62">
        <v>3</v>
      </c>
      <c r="B201" s="63">
        <v>1</v>
      </c>
      <c r="C201" s="63">
        <v>2</v>
      </c>
      <c r="D201" s="63"/>
      <c r="E201" s="63"/>
      <c r="F201" s="65"/>
      <c r="G201" s="64" t="s">
        <v>153</v>
      </c>
      <c r="H201" s="38">
        <v>171</v>
      </c>
      <c r="I201" s="39">
        <f t="shared" ref="I201:L202" si="21">I202</f>
        <v>0</v>
      </c>
      <c r="J201" s="81">
        <f t="shared" si="21"/>
        <v>0</v>
      </c>
      <c r="K201" s="47">
        <f t="shared" si="21"/>
        <v>0</v>
      </c>
      <c r="L201" s="48">
        <f t="shared" si="21"/>
        <v>0</v>
      </c>
    </row>
    <row r="202" spans="1:12" ht="25.5" hidden="1" customHeight="1" collapsed="1">
      <c r="A202" s="49">
        <v>3</v>
      </c>
      <c r="B202" s="50">
        <v>1</v>
      </c>
      <c r="C202" s="50">
        <v>2</v>
      </c>
      <c r="D202" s="50">
        <v>1</v>
      </c>
      <c r="E202" s="50"/>
      <c r="F202" s="52"/>
      <c r="G202" s="64" t="s">
        <v>153</v>
      </c>
      <c r="H202" s="38">
        <v>172</v>
      </c>
      <c r="I202" s="59">
        <f t="shared" si="21"/>
        <v>0</v>
      </c>
      <c r="J202" s="79">
        <f t="shared" si="21"/>
        <v>0</v>
      </c>
      <c r="K202" s="40">
        <f t="shared" si="21"/>
        <v>0</v>
      </c>
      <c r="L202" s="39">
        <f t="shared" si="21"/>
        <v>0</v>
      </c>
    </row>
    <row r="203" spans="1:12" ht="26.25" hidden="1" customHeight="1" collapsed="1">
      <c r="A203" s="44">
        <v>3</v>
      </c>
      <c r="B203" s="42">
        <v>1</v>
      </c>
      <c r="C203" s="42">
        <v>2</v>
      </c>
      <c r="D203" s="42">
        <v>1</v>
      </c>
      <c r="E203" s="42">
        <v>1</v>
      </c>
      <c r="F203" s="45"/>
      <c r="G203" s="64" t="s">
        <v>153</v>
      </c>
      <c r="H203" s="38">
        <v>173</v>
      </c>
      <c r="I203" s="39">
        <f>SUM(I204:I207)</f>
        <v>0</v>
      </c>
      <c r="J203" s="80">
        <f>SUM(J204:J207)</f>
        <v>0</v>
      </c>
      <c r="K203" s="60">
        <f>SUM(K204:K207)</f>
        <v>0</v>
      </c>
      <c r="L203" s="59">
        <f>SUM(L204:L207)</f>
        <v>0</v>
      </c>
    </row>
    <row r="204" spans="1:12" ht="41.25" hidden="1" customHeight="1" collapsed="1">
      <c r="A204" s="49">
        <v>3</v>
      </c>
      <c r="B204" s="50">
        <v>1</v>
      </c>
      <c r="C204" s="50">
        <v>2</v>
      </c>
      <c r="D204" s="50">
        <v>1</v>
      </c>
      <c r="E204" s="50">
        <v>1</v>
      </c>
      <c r="F204" s="52">
        <v>2</v>
      </c>
      <c r="G204" s="51" t="s">
        <v>154</v>
      </c>
      <c r="H204" s="38">
        <v>174</v>
      </c>
      <c r="I204" s="56">
        <v>0</v>
      </c>
      <c r="J204" s="56">
        <v>0</v>
      </c>
      <c r="K204" s="56">
        <v>0</v>
      </c>
      <c r="L204" s="56">
        <v>0</v>
      </c>
    </row>
    <row r="205" spans="1:12" ht="14.25" hidden="1" customHeight="1" collapsed="1">
      <c r="A205" s="49">
        <v>3</v>
      </c>
      <c r="B205" s="50">
        <v>1</v>
      </c>
      <c r="C205" s="50">
        <v>2</v>
      </c>
      <c r="D205" s="49">
        <v>1</v>
      </c>
      <c r="E205" s="50">
        <v>1</v>
      </c>
      <c r="F205" s="52">
        <v>3</v>
      </c>
      <c r="G205" s="51" t="s">
        <v>155</v>
      </c>
      <c r="H205" s="38">
        <v>175</v>
      </c>
      <c r="I205" s="56">
        <v>0</v>
      </c>
      <c r="J205" s="56">
        <v>0</v>
      </c>
      <c r="K205" s="56">
        <v>0</v>
      </c>
      <c r="L205" s="56">
        <v>0</v>
      </c>
    </row>
    <row r="206" spans="1:12" ht="18.75" hidden="1" customHeight="1" collapsed="1">
      <c r="A206" s="49">
        <v>3</v>
      </c>
      <c r="B206" s="50">
        <v>1</v>
      </c>
      <c r="C206" s="50">
        <v>2</v>
      </c>
      <c r="D206" s="49">
        <v>1</v>
      </c>
      <c r="E206" s="50">
        <v>1</v>
      </c>
      <c r="F206" s="52">
        <v>4</v>
      </c>
      <c r="G206" s="51" t="s">
        <v>156</v>
      </c>
      <c r="H206" s="38">
        <v>176</v>
      </c>
      <c r="I206" s="56">
        <v>0</v>
      </c>
      <c r="J206" s="56">
        <v>0</v>
      </c>
      <c r="K206" s="56">
        <v>0</v>
      </c>
      <c r="L206" s="56">
        <v>0</v>
      </c>
    </row>
    <row r="207" spans="1:12" ht="17.25" hidden="1" customHeight="1" collapsed="1">
      <c r="A207" s="62">
        <v>3</v>
      </c>
      <c r="B207" s="71">
        <v>1</v>
      </c>
      <c r="C207" s="71">
        <v>2</v>
      </c>
      <c r="D207" s="70">
        <v>1</v>
      </c>
      <c r="E207" s="71">
        <v>1</v>
      </c>
      <c r="F207" s="72">
        <v>5</v>
      </c>
      <c r="G207" s="73" t="s">
        <v>157</v>
      </c>
      <c r="H207" s="38">
        <v>177</v>
      </c>
      <c r="I207" s="56">
        <v>0</v>
      </c>
      <c r="J207" s="56">
        <v>0</v>
      </c>
      <c r="K207" s="56">
        <v>0</v>
      </c>
      <c r="L207" s="99">
        <v>0</v>
      </c>
    </row>
    <row r="208" spans="1:12" ht="15" hidden="1" customHeight="1" collapsed="1">
      <c r="A208" s="49">
        <v>3</v>
      </c>
      <c r="B208" s="50">
        <v>1</v>
      </c>
      <c r="C208" s="50">
        <v>3</v>
      </c>
      <c r="D208" s="49"/>
      <c r="E208" s="50"/>
      <c r="F208" s="52"/>
      <c r="G208" s="51" t="s">
        <v>158</v>
      </c>
      <c r="H208" s="38">
        <v>178</v>
      </c>
      <c r="I208" s="39">
        <f>SUM(I209+I212)</f>
        <v>0</v>
      </c>
      <c r="J208" s="79">
        <f>SUM(J209+J212)</f>
        <v>0</v>
      </c>
      <c r="K208" s="40">
        <f>SUM(K209+K212)</f>
        <v>0</v>
      </c>
      <c r="L208" s="39">
        <f>SUM(L209+L212)</f>
        <v>0</v>
      </c>
    </row>
    <row r="209" spans="1:16" ht="27.75" hidden="1" customHeight="1" collapsed="1">
      <c r="A209" s="44">
        <v>3</v>
      </c>
      <c r="B209" s="42">
        <v>1</v>
      </c>
      <c r="C209" s="42">
        <v>3</v>
      </c>
      <c r="D209" s="44">
        <v>1</v>
      </c>
      <c r="E209" s="49"/>
      <c r="F209" s="45"/>
      <c r="G209" s="43" t="s">
        <v>159</v>
      </c>
      <c r="H209" s="38">
        <v>179</v>
      </c>
      <c r="I209" s="59">
        <f t="shared" ref="I209:L210" si="22">I210</f>
        <v>0</v>
      </c>
      <c r="J209" s="80">
        <f t="shared" si="22"/>
        <v>0</v>
      </c>
      <c r="K209" s="60">
        <f t="shared" si="22"/>
        <v>0</v>
      </c>
      <c r="L209" s="59">
        <f t="shared" si="22"/>
        <v>0</v>
      </c>
    </row>
    <row r="210" spans="1:16" ht="30.75" hidden="1" customHeight="1" collapsed="1">
      <c r="A210" s="49">
        <v>3</v>
      </c>
      <c r="B210" s="50">
        <v>1</v>
      </c>
      <c r="C210" s="50">
        <v>3</v>
      </c>
      <c r="D210" s="49">
        <v>1</v>
      </c>
      <c r="E210" s="49">
        <v>1</v>
      </c>
      <c r="F210" s="52"/>
      <c r="G210" s="43" t="s">
        <v>159</v>
      </c>
      <c r="H210" s="38">
        <v>180</v>
      </c>
      <c r="I210" s="39">
        <f t="shared" si="22"/>
        <v>0</v>
      </c>
      <c r="J210" s="79">
        <f t="shared" si="22"/>
        <v>0</v>
      </c>
      <c r="K210" s="40">
        <f t="shared" si="22"/>
        <v>0</v>
      </c>
      <c r="L210" s="39">
        <f t="shared" si="22"/>
        <v>0</v>
      </c>
    </row>
    <row r="211" spans="1:16" ht="27.75" hidden="1" customHeight="1" collapsed="1">
      <c r="A211" s="49">
        <v>3</v>
      </c>
      <c r="B211" s="51">
        <v>1</v>
      </c>
      <c r="C211" s="49">
        <v>3</v>
      </c>
      <c r="D211" s="50">
        <v>1</v>
      </c>
      <c r="E211" s="50">
        <v>1</v>
      </c>
      <c r="F211" s="52">
        <v>1</v>
      </c>
      <c r="G211" s="43" t="s">
        <v>159</v>
      </c>
      <c r="H211" s="38">
        <v>181</v>
      </c>
      <c r="I211" s="99">
        <v>0</v>
      </c>
      <c r="J211" s="99">
        <v>0</v>
      </c>
      <c r="K211" s="99">
        <v>0</v>
      </c>
      <c r="L211" s="99">
        <v>0</v>
      </c>
    </row>
    <row r="212" spans="1:16" ht="15" hidden="1" customHeight="1" collapsed="1">
      <c r="A212" s="49">
        <v>3</v>
      </c>
      <c r="B212" s="51">
        <v>1</v>
      </c>
      <c r="C212" s="49">
        <v>3</v>
      </c>
      <c r="D212" s="50">
        <v>2</v>
      </c>
      <c r="E212" s="50"/>
      <c r="F212" s="52"/>
      <c r="G212" s="51" t="s">
        <v>160</v>
      </c>
      <c r="H212" s="38">
        <v>182</v>
      </c>
      <c r="I212" s="39">
        <f>I213</f>
        <v>0</v>
      </c>
      <c r="J212" s="79">
        <f>J213</f>
        <v>0</v>
      </c>
      <c r="K212" s="40">
        <f>K213</f>
        <v>0</v>
      </c>
      <c r="L212" s="39">
        <f>L213</f>
        <v>0</v>
      </c>
    </row>
    <row r="213" spans="1:16" ht="15.75" hidden="1" customHeight="1" collapsed="1">
      <c r="A213" s="44">
        <v>3</v>
      </c>
      <c r="B213" s="43">
        <v>1</v>
      </c>
      <c r="C213" s="44">
        <v>3</v>
      </c>
      <c r="D213" s="42">
        <v>2</v>
      </c>
      <c r="E213" s="42">
        <v>1</v>
      </c>
      <c r="F213" s="45"/>
      <c r="G213" s="51" t="s">
        <v>160</v>
      </c>
      <c r="H213" s="38">
        <v>183</v>
      </c>
      <c r="I213" s="39">
        <f>SUM(I214:I219)</f>
        <v>0</v>
      </c>
      <c r="J213" s="39">
        <f>SUM(J214:J219)</f>
        <v>0</v>
      </c>
      <c r="K213" s="39">
        <f>SUM(K214:K219)</f>
        <v>0</v>
      </c>
      <c r="L213" s="39">
        <f>SUM(L214:L219)</f>
        <v>0</v>
      </c>
      <c r="M213" s="136"/>
      <c r="N213" s="136"/>
      <c r="O213" s="136"/>
      <c r="P213" s="136"/>
    </row>
    <row r="214" spans="1:16" ht="15" hidden="1" customHeight="1" collapsed="1">
      <c r="A214" s="49">
        <v>3</v>
      </c>
      <c r="B214" s="51">
        <v>1</v>
      </c>
      <c r="C214" s="49">
        <v>3</v>
      </c>
      <c r="D214" s="50">
        <v>2</v>
      </c>
      <c r="E214" s="50">
        <v>1</v>
      </c>
      <c r="F214" s="52">
        <v>1</v>
      </c>
      <c r="G214" s="51" t="s">
        <v>161</v>
      </c>
      <c r="H214" s="38">
        <v>184</v>
      </c>
      <c r="I214" s="56">
        <v>0</v>
      </c>
      <c r="J214" s="56">
        <v>0</v>
      </c>
      <c r="K214" s="56">
        <v>0</v>
      </c>
      <c r="L214" s="99">
        <v>0</v>
      </c>
    </row>
    <row r="215" spans="1:16" ht="26.25" hidden="1" customHeight="1" collapsed="1">
      <c r="A215" s="49">
        <v>3</v>
      </c>
      <c r="B215" s="51">
        <v>1</v>
      </c>
      <c r="C215" s="49">
        <v>3</v>
      </c>
      <c r="D215" s="50">
        <v>2</v>
      </c>
      <c r="E215" s="50">
        <v>1</v>
      </c>
      <c r="F215" s="52">
        <v>2</v>
      </c>
      <c r="G215" s="51" t="s">
        <v>162</v>
      </c>
      <c r="H215" s="38">
        <v>185</v>
      </c>
      <c r="I215" s="56">
        <v>0</v>
      </c>
      <c r="J215" s="56">
        <v>0</v>
      </c>
      <c r="K215" s="56">
        <v>0</v>
      </c>
      <c r="L215" s="56">
        <v>0</v>
      </c>
    </row>
    <row r="216" spans="1:16" ht="16.5" hidden="1" customHeight="1" collapsed="1">
      <c r="A216" s="49">
        <v>3</v>
      </c>
      <c r="B216" s="51">
        <v>1</v>
      </c>
      <c r="C216" s="49">
        <v>3</v>
      </c>
      <c r="D216" s="50">
        <v>2</v>
      </c>
      <c r="E216" s="50">
        <v>1</v>
      </c>
      <c r="F216" s="52">
        <v>3</v>
      </c>
      <c r="G216" s="51" t="s">
        <v>163</v>
      </c>
      <c r="H216" s="38">
        <v>186</v>
      </c>
      <c r="I216" s="56">
        <v>0</v>
      </c>
      <c r="J216" s="56">
        <v>0</v>
      </c>
      <c r="K216" s="56">
        <v>0</v>
      </c>
      <c r="L216" s="56">
        <v>0</v>
      </c>
    </row>
    <row r="217" spans="1:16" ht="27.75" hidden="1" customHeight="1" collapsed="1">
      <c r="A217" s="49">
        <v>3</v>
      </c>
      <c r="B217" s="51">
        <v>1</v>
      </c>
      <c r="C217" s="49">
        <v>3</v>
      </c>
      <c r="D217" s="50">
        <v>2</v>
      </c>
      <c r="E217" s="50">
        <v>1</v>
      </c>
      <c r="F217" s="52">
        <v>4</v>
      </c>
      <c r="G217" s="51" t="s">
        <v>164</v>
      </c>
      <c r="H217" s="38">
        <v>187</v>
      </c>
      <c r="I217" s="56">
        <v>0</v>
      </c>
      <c r="J217" s="56">
        <v>0</v>
      </c>
      <c r="K217" s="56">
        <v>0</v>
      </c>
      <c r="L217" s="99">
        <v>0</v>
      </c>
    </row>
    <row r="218" spans="1:16" ht="15.75" hidden="1" customHeight="1" collapsed="1">
      <c r="A218" s="49">
        <v>3</v>
      </c>
      <c r="B218" s="51">
        <v>1</v>
      </c>
      <c r="C218" s="49">
        <v>3</v>
      </c>
      <c r="D218" s="50">
        <v>2</v>
      </c>
      <c r="E218" s="50">
        <v>1</v>
      </c>
      <c r="F218" s="52">
        <v>5</v>
      </c>
      <c r="G218" s="43" t="s">
        <v>165</v>
      </c>
      <c r="H218" s="38">
        <v>188</v>
      </c>
      <c r="I218" s="56">
        <v>0</v>
      </c>
      <c r="J218" s="56">
        <v>0</v>
      </c>
      <c r="K218" s="56">
        <v>0</v>
      </c>
      <c r="L218" s="56">
        <v>0</v>
      </c>
    </row>
    <row r="219" spans="1:16" ht="13.5" hidden="1" customHeight="1" collapsed="1">
      <c r="A219" s="49">
        <v>3</v>
      </c>
      <c r="B219" s="51">
        <v>1</v>
      </c>
      <c r="C219" s="49">
        <v>3</v>
      </c>
      <c r="D219" s="50">
        <v>2</v>
      </c>
      <c r="E219" s="50">
        <v>1</v>
      </c>
      <c r="F219" s="52">
        <v>6</v>
      </c>
      <c r="G219" s="43" t="s">
        <v>160</v>
      </c>
      <c r="H219" s="38">
        <v>189</v>
      </c>
      <c r="I219" s="56">
        <v>0</v>
      </c>
      <c r="J219" s="56">
        <v>0</v>
      </c>
      <c r="K219" s="56">
        <v>0</v>
      </c>
      <c r="L219" s="99">
        <v>0</v>
      </c>
    </row>
    <row r="220" spans="1:16" ht="27" hidden="1" customHeight="1" collapsed="1">
      <c r="A220" s="44">
        <v>3</v>
      </c>
      <c r="B220" s="42">
        <v>1</v>
      </c>
      <c r="C220" s="42">
        <v>4</v>
      </c>
      <c r="D220" s="42"/>
      <c r="E220" s="42"/>
      <c r="F220" s="45"/>
      <c r="G220" s="43" t="s">
        <v>166</v>
      </c>
      <c r="H220" s="38">
        <v>190</v>
      </c>
      <c r="I220" s="59">
        <f t="shared" ref="I220:L222" si="23">I221</f>
        <v>0</v>
      </c>
      <c r="J220" s="80">
        <f t="shared" si="23"/>
        <v>0</v>
      </c>
      <c r="K220" s="60">
        <f t="shared" si="23"/>
        <v>0</v>
      </c>
      <c r="L220" s="60">
        <f t="shared" si="23"/>
        <v>0</v>
      </c>
    </row>
    <row r="221" spans="1:16" ht="27" hidden="1" customHeight="1" collapsed="1">
      <c r="A221" s="62">
        <v>3</v>
      </c>
      <c r="B221" s="71">
        <v>1</v>
      </c>
      <c r="C221" s="71">
        <v>4</v>
      </c>
      <c r="D221" s="71">
        <v>1</v>
      </c>
      <c r="E221" s="71"/>
      <c r="F221" s="72"/>
      <c r="G221" s="43" t="s">
        <v>166</v>
      </c>
      <c r="H221" s="38">
        <v>191</v>
      </c>
      <c r="I221" s="66">
        <f t="shared" si="23"/>
        <v>0</v>
      </c>
      <c r="J221" s="92">
        <f t="shared" si="23"/>
        <v>0</v>
      </c>
      <c r="K221" s="67">
        <f t="shared" si="23"/>
        <v>0</v>
      </c>
      <c r="L221" s="67">
        <f t="shared" si="23"/>
        <v>0</v>
      </c>
    </row>
    <row r="222" spans="1:16" ht="27.75" hidden="1" customHeight="1" collapsed="1">
      <c r="A222" s="49">
        <v>3</v>
      </c>
      <c r="B222" s="50">
        <v>1</v>
      </c>
      <c r="C222" s="50">
        <v>4</v>
      </c>
      <c r="D222" s="50">
        <v>1</v>
      </c>
      <c r="E222" s="50">
        <v>1</v>
      </c>
      <c r="F222" s="52"/>
      <c r="G222" s="43" t="s">
        <v>167</v>
      </c>
      <c r="H222" s="38">
        <v>192</v>
      </c>
      <c r="I222" s="39">
        <f t="shared" si="23"/>
        <v>0</v>
      </c>
      <c r="J222" s="79">
        <f t="shared" si="23"/>
        <v>0</v>
      </c>
      <c r="K222" s="40">
        <f t="shared" si="23"/>
        <v>0</v>
      </c>
      <c r="L222" s="40">
        <f t="shared" si="23"/>
        <v>0</v>
      </c>
    </row>
    <row r="223" spans="1:16" ht="27" hidden="1" customHeight="1" collapsed="1">
      <c r="A223" s="53">
        <v>3</v>
      </c>
      <c r="B223" s="49">
        <v>1</v>
      </c>
      <c r="C223" s="50">
        <v>4</v>
      </c>
      <c r="D223" s="50">
        <v>1</v>
      </c>
      <c r="E223" s="50">
        <v>1</v>
      </c>
      <c r="F223" s="52">
        <v>1</v>
      </c>
      <c r="G223" s="43" t="s">
        <v>167</v>
      </c>
      <c r="H223" s="38">
        <v>193</v>
      </c>
      <c r="I223" s="56">
        <v>0</v>
      </c>
      <c r="J223" s="56">
        <v>0</v>
      </c>
      <c r="K223" s="56">
        <v>0</v>
      </c>
      <c r="L223" s="56">
        <v>0</v>
      </c>
    </row>
    <row r="224" spans="1:16" ht="26.25" hidden="1" customHeight="1" collapsed="1">
      <c r="A224" s="53">
        <v>3</v>
      </c>
      <c r="B224" s="50">
        <v>1</v>
      </c>
      <c r="C224" s="50">
        <v>5</v>
      </c>
      <c r="D224" s="50"/>
      <c r="E224" s="50"/>
      <c r="F224" s="52"/>
      <c r="G224" s="51" t="s">
        <v>168</v>
      </c>
      <c r="H224" s="38">
        <v>194</v>
      </c>
      <c r="I224" s="39">
        <f t="shared" ref="I224:L225" si="24">I225</f>
        <v>0</v>
      </c>
      <c r="J224" s="39">
        <f t="shared" si="24"/>
        <v>0</v>
      </c>
      <c r="K224" s="39">
        <f t="shared" si="24"/>
        <v>0</v>
      </c>
      <c r="L224" s="39">
        <f t="shared" si="24"/>
        <v>0</v>
      </c>
    </row>
    <row r="225" spans="1:12" ht="30" hidden="1" customHeight="1" collapsed="1">
      <c r="A225" s="53">
        <v>3</v>
      </c>
      <c r="B225" s="50">
        <v>1</v>
      </c>
      <c r="C225" s="50">
        <v>5</v>
      </c>
      <c r="D225" s="50">
        <v>1</v>
      </c>
      <c r="E225" s="50"/>
      <c r="F225" s="52"/>
      <c r="G225" s="51" t="s">
        <v>168</v>
      </c>
      <c r="H225" s="38">
        <v>195</v>
      </c>
      <c r="I225" s="39">
        <f t="shared" si="24"/>
        <v>0</v>
      </c>
      <c r="J225" s="39">
        <f t="shared" si="24"/>
        <v>0</v>
      </c>
      <c r="K225" s="39">
        <f t="shared" si="24"/>
        <v>0</v>
      </c>
      <c r="L225" s="39">
        <f t="shared" si="24"/>
        <v>0</v>
      </c>
    </row>
    <row r="226" spans="1:12" ht="27" hidden="1" customHeight="1" collapsed="1">
      <c r="A226" s="53">
        <v>3</v>
      </c>
      <c r="B226" s="50">
        <v>1</v>
      </c>
      <c r="C226" s="50">
        <v>5</v>
      </c>
      <c r="D226" s="50">
        <v>1</v>
      </c>
      <c r="E226" s="50">
        <v>1</v>
      </c>
      <c r="F226" s="52"/>
      <c r="G226" s="51" t="s">
        <v>168</v>
      </c>
      <c r="H226" s="38">
        <v>196</v>
      </c>
      <c r="I226" s="39">
        <f>SUM(I227:I229)</f>
        <v>0</v>
      </c>
      <c r="J226" s="39">
        <f>SUM(J227:J229)</f>
        <v>0</v>
      </c>
      <c r="K226" s="39">
        <f>SUM(K227:K229)</f>
        <v>0</v>
      </c>
      <c r="L226" s="39">
        <f>SUM(L227:L229)</f>
        <v>0</v>
      </c>
    </row>
    <row r="227" spans="1:12" ht="21" hidden="1" customHeight="1" collapsed="1">
      <c r="A227" s="53">
        <v>3</v>
      </c>
      <c r="B227" s="50">
        <v>1</v>
      </c>
      <c r="C227" s="50">
        <v>5</v>
      </c>
      <c r="D227" s="50">
        <v>1</v>
      </c>
      <c r="E227" s="50">
        <v>1</v>
      </c>
      <c r="F227" s="52">
        <v>1</v>
      </c>
      <c r="G227" s="101" t="s">
        <v>169</v>
      </c>
      <c r="H227" s="38">
        <v>197</v>
      </c>
      <c r="I227" s="56">
        <v>0</v>
      </c>
      <c r="J227" s="56">
        <v>0</v>
      </c>
      <c r="K227" s="56">
        <v>0</v>
      </c>
      <c r="L227" s="56">
        <v>0</v>
      </c>
    </row>
    <row r="228" spans="1:12" ht="25.5" hidden="1" customHeight="1" collapsed="1">
      <c r="A228" s="53">
        <v>3</v>
      </c>
      <c r="B228" s="50">
        <v>1</v>
      </c>
      <c r="C228" s="50">
        <v>5</v>
      </c>
      <c r="D228" s="50">
        <v>1</v>
      </c>
      <c r="E228" s="50">
        <v>1</v>
      </c>
      <c r="F228" s="52">
        <v>2</v>
      </c>
      <c r="G228" s="101" t="s">
        <v>170</v>
      </c>
      <c r="H228" s="38">
        <v>198</v>
      </c>
      <c r="I228" s="56">
        <v>0</v>
      </c>
      <c r="J228" s="56">
        <v>0</v>
      </c>
      <c r="K228" s="56">
        <v>0</v>
      </c>
      <c r="L228" s="56">
        <v>0</v>
      </c>
    </row>
    <row r="229" spans="1:12" ht="28.5" hidden="1" customHeight="1" collapsed="1">
      <c r="A229" s="53">
        <v>3</v>
      </c>
      <c r="B229" s="50">
        <v>1</v>
      </c>
      <c r="C229" s="50">
        <v>5</v>
      </c>
      <c r="D229" s="50">
        <v>1</v>
      </c>
      <c r="E229" s="50">
        <v>1</v>
      </c>
      <c r="F229" s="52">
        <v>3</v>
      </c>
      <c r="G229" s="101" t="s">
        <v>171</v>
      </c>
      <c r="H229" s="38">
        <v>199</v>
      </c>
      <c r="I229" s="56">
        <v>0</v>
      </c>
      <c r="J229" s="56">
        <v>0</v>
      </c>
      <c r="K229" s="56">
        <v>0</v>
      </c>
      <c r="L229" s="56">
        <v>0</v>
      </c>
    </row>
    <row r="230" spans="1:12" s="1" customFormat="1" ht="41.25" hidden="1" customHeight="1" collapsed="1">
      <c r="A230" s="34">
        <v>3</v>
      </c>
      <c r="B230" s="35">
        <v>2</v>
      </c>
      <c r="C230" s="35"/>
      <c r="D230" s="35"/>
      <c r="E230" s="35"/>
      <c r="F230" s="37"/>
      <c r="G230" s="36" t="s">
        <v>172</v>
      </c>
      <c r="H230" s="38">
        <v>200</v>
      </c>
      <c r="I230" s="39">
        <f>SUM(I231+I263)</f>
        <v>0</v>
      </c>
      <c r="J230" s="79">
        <f>SUM(J231+J263)</f>
        <v>0</v>
      </c>
      <c r="K230" s="40">
        <f>SUM(K231+K263)</f>
        <v>0</v>
      </c>
      <c r="L230" s="40">
        <f>SUM(L231+L263)</f>
        <v>0</v>
      </c>
    </row>
    <row r="231" spans="1:12" ht="26.25" hidden="1" customHeight="1" collapsed="1">
      <c r="A231" s="62">
        <v>3</v>
      </c>
      <c r="B231" s="70">
        <v>2</v>
      </c>
      <c r="C231" s="71">
        <v>1</v>
      </c>
      <c r="D231" s="71"/>
      <c r="E231" s="71"/>
      <c r="F231" s="72"/>
      <c r="G231" s="73" t="s">
        <v>173</v>
      </c>
      <c r="H231" s="38">
        <v>201</v>
      </c>
      <c r="I231" s="66">
        <f>SUM(I232+I241+I245+I249+I253+I256+I259)</f>
        <v>0</v>
      </c>
      <c r="J231" s="92">
        <f>SUM(J232+J241+J245+J249+J253+J256+J259)</f>
        <v>0</v>
      </c>
      <c r="K231" s="67">
        <f>SUM(K232+K241+K245+K249+K253+K256+K259)</f>
        <v>0</v>
      </c>
      <c r="L231" s="67">
        <f>SUM(L232+L241+L245+L249+L253+L256+L259)</f>
        <v>0</v>
      </c>
    </row>
    <row r="232" spans="1:12" ht="15.75" hidden="1" customHeight="1" collapsed="1">
      <c r="A232" s="49">
        <v>3</v>
      </c>
      <c r="B232" s="50">
        <v>2</v>
      </c>
      <c r="C232" s="50">
        <v>1</v>
      </c>
      <c r="D232" s="50">
        <v>1</v>
      </c>
      <c r="E232" s="50"/>
      <c r="F232" s="52"/>
      <c r="G232" s="51" t="s">
        <v>174</v>
      </c>
      <c r="H232" s="38">
        <v>202</v>
      </c>
      <c r="I232" s="66">
        <f>I233</f>
        <v>0</v>
      </c>
      <c r="J232" s="66">
        <f>J233</f>
        <v>0</v>
      </c>
      <c r="K232" s="66">
        <f>K233</f>
        <v>0</v>
      </c>
      <c r="L232" s="66">
        <f>L233</f>
        <v>0</v>
      </c>
    </row>
    <row r="233" spans="1:12" ht="12" hidden="1" customHeight="1" collapsed="1">
      <c r="A233" s="49">
        <v>3</v>
      </c>
      <c r="B233" s="49">
        <v>2</v>
      </c>
      <c r="C233" s="50">
        <v>1</v>
      </c>
      <c r="D233" s="50">
        <v>1</v>
      </c>
      <c r="E233" s="50">
        <v>1</v>
      </c>
      <c r="F233" s="52"/>
      <c r="G233" s="51" t="s">
        <v>175</v>
      </c>
      <c r="H233" s="38">
        <v>203</v>
      </c>
      <c r="I233" s="39">
        <f>SUM(I234:I234)</f>
        <v>0</v>
      </c>
      <c r="J233" s="79">
        <f>SUM(J234:J234)</f>
        <v>0</v>
      </c>
      <c r="K233" s="40">
        <f>SUM(K234:K234)</f>
        <v>0</v>
      </c>
      <c r="L233" s="40">
        <f>SUM(L234:L234)</f>
        <v>0</v>
      </c>
    </row>
    <row r="234" spans="1:12" ht="14.25" hidden="1" customHeight="1" collapsed="1">
      <c r="A234" s="62">
        <v>3</v>
      </c>
      <c r="B234" s="62">
        <v>2</v>
      </c>
      <c r="C234" s="71">
        <v>1</v>
      </c>
      <c r="D234" s="71">
        <v>1</v>
      </c>
      <c r="E234" s="71">
        <v>1</v>
      </c>
      <c r="F234" s="72">
        <v>1</v>
      </c>
      <c r="G234" s="73" t="s">
        <v>175</v>
      </c>
      <c r="H234" s="38">
        <v>204</v>
      </c>
      <c r="I234" s="56">
        <v>0</v>
      </c>
      <c r="J234" s="56">
        <v>0</v>
      </c>
      <c r="K234" s="56">
        <v>0</v>
      </c>
      <c r="L234" s="56">
        <v>0</v>
      </c>
    </row>
    <row r="235" spans="1:12" ht="14.25" hidden="1" customHeight="1" collapsed="1">
      <c r="A235" s="62">
        <v>3</v>
      </c>
      <c r="B235" s="71">
        <v>2</v>
      </c>
      <c r="C235" s="71">
        <v>1</v>
      </c>
      <c r="D235" s="71">
        <v>1</v>
      </c>
      <c r="E235" s="71">
        <v>2</v>
      </c>
      <c r="F235" s="72"/>
      <c r="G235" s="73" t="s">
        <v>176</v>
      </c>
      <c r="H235" s="38">
        <v>205</v>
      </c>
      <c r="I235" s="39">
        <f>SUM(I236:I237)</f>
        <v>0</v>
      </c>
      <c r="J235" s="39">
        <f>SUM(J236:J237)</f>
        <v>0</v>
      </c>
      <c r="K235" s="39">
        <f>SUM(K236:K237)</f>
        <v>0</v>
      </c>
      <c r="L235" s="39">
        <f>SUM(L236:L237)</f>
        <v>0</v>
      </c>
    </row>
    <row r="236" spans="1:12" ht="14.25" hidden="1" customHeight="1" collapsed="1">
      <c r="A236" s="62">
        <v>3</v>
      </c>
      <c r="B236" s="71">
        <v>2</v>
      </c>
      <c r="C236" s="71">
        <v>1</v>
      </c>
      <c r="D236" s="71">
        <v>1</v>
      </c>
      <c r="E236" s="71">
        <v>2</v>
      </c>
      <c r="F236" s="72">
        <v>1</v>
      </c>
      <c r="G236" s="73" t="s">
        <v>177</v>
      </c>
      <c r="H236" s="38">
        <v>206</v>
      </c>
      <c r="I236" s="56">
        <v>0</v>
      </c>
      <c r="J236" s="56">
        <v>0</v>
      </c>
      <c r="K236" s="56">
        <v>0</v>
      </c>
      <c r="L236" s="56">
        <v>0</v>
      </c>
    </row>
    <row r="237" spans="1:12" ht="14.25" hidden="1" customHeight="1" collapsed="1">
      <c r="A237" s="62">
        <v>3</v>
      </c>
      <c r="B237" s="71">
        <v>2</v>
      </c>
      <c r="C237" s="71">
        <v>1</v>
      </c>
      <c r="D237" s="71">
        <v>1</v>
      </c>
      <c r="E237" s="71">
        <v>2</v>
      </c>
      <c r="F237" s="72">
        <v>2</v>
      </c>
      <c r="G237" s="73" t="s">
        <v>178</v>
      </c>
      <c r="H237" s="38">
        <v>207</v>
      </c>
      <c r="I237" s="56">
        <v>0</v>
      </c>
      <c r="J237" s="56">
        <v>0</v>
      </c>
      <c r="K237" s="56">
        <v>0</v>
      </c>
      <c r="L237" s="56">
        <v>0</v>
      </c>
    </row>
    <row r="238" spans="1:12" ht="14.25" hidden="1" customHeight="1" collapsed="1">
      <c r="A238" s="62">
        <v>3</v>
      </c>
      <c r="B238" s="71">
        <v>2</v>
      </c>
      <c r="C238" s="71">
        <v>1</v>
      </c>
      <c r="D238" s="71">
        <v>1</v>
      </c>
      <c r="E238" s="71">
        <v>3</v>
      </c>
      <c r="F238" s="104"/>
      <c r="G238" s="73" t="s">
        <v>179</v>
      </c>
      <c r="H238" s="38">
        <v>208</v>
      </c>
      <c r="I238" s="39">
        <f>SUM(I239:I240)</f>
        <v>0</v>
      </c>
      <c r="J238" s="39">
        <f>SUM(J239:J240)</f>
        <v>0</v>
      </c>
      <c r="K238" s="39">
        <f>SUM(K239:K240)</f>
        <v>0</v>
      </c>
      <c r="L238" s="39">
        <f>SUM(L239:L240)</f>
        <v>0</v>
      </c>
    </row>
    <row r="239" spans="1:12" ht="14.25" hidden="1" customHeight="1" collapsed="1">
      <c r="A239" s="62">
        <v>3</v>
      </c>
      <c r="B239" s="71">
        <v>2</v>
      </c>
      <c r="C239" s="71">
        <v>1</v>
      </c>
      <c r="D239" s="71">
        <v>1</v>
      </c>
      <c r="E239" s="71">
        <v>3</v>
      </c>
      <c r="F239" s="72">
        <v>1</v>
      </c>
      <c r="G239" s="73" t="s">
        <v>180</v>
      </c>
      <c r="H239" s="38">
        <v>209</v>
      </c>
      <c r="I239" s="56">
        <v>0</v>
      </c>
      <c r="J239" s="56">
        <v>0</v>
      </c>
      <c r="K239" s="56">
        <v>0</v>
      </c>
      <c r="L239" s="56">
        <v>0</v>
      </c>
    </row>
    <row r="240" spans="1:12" ht="14.25" hidden="1" customHeight="1" collapsed="1">
      <c r="A240" s="62">
        <v>3</v>
      </c>
      <c r="B240" s="71">
        <v>2</v>
      </c>
      <c r="C240" s="71">
        <v>1</v>
      </c>
      <c r="D240" s="71">
        <v>1</v>
      </c>
      <c r="E240" s="71">
        <v>3</v>
      </c>
      <c r="F240" s="72">
        <v>2</v>
      </c>
      <c r="G240" s="73" t="s">
        <v>181</v>
      </c>
      <c r="H240" s="38">
        <v>210</v>
      </c>
      <c r="I240" s="56">
        <v>0</v>
      </c>
      <c r="J240" s="56">
        <v>0</v>
      </c>
      <c r="K240" s="56">
        <v>0</v>
      </c>
      <c r="L240" s="56">
        <v>0</v>
      </c>
    </row>
    <row r="241" spans="1:12" ht="27" hidden="1" customHeight="1" collapsed="1">
      <c r="A241" s="49">
        <v>3</v>
      </c>
      <c r="B241" s="50">
        <v>2</v>
      </c>
      <c r="C241" s="50">
        <v>1</v>
      </c>
      <c r="D241" s="50">
        <v>2</v>
      </c>
      <c r="E241" s="50"/>
      <c r="F241" s="52"/>
      <c r="G241" s="51" t="s">
        <v>182</v>
      </c>
      <c r="H241" s="38">
        <v>211</v>
      </c>
      <c r="I241" s="39">
        <f>I242</f>
        <v>0</v>
      </c>
      <c r="J241" s="39">
        <f>J242</f>
        <v>0</v>
      </c>
      <c r="K241" s="39">
        <f>K242</f>
        <v>0</v>
      </c>
      <c r="L241" s="39">
        <f>L242</f>
        <v>0</v>
      </c>
    </row>
    <row r="242" spans="1:12" ht="14.25" hidden="1" customHeight="1" collapsed="1">
      <c r="A242" s="49">
        <v>3</v>
      </c>
      <c r="B242" s="50">
        <v>2</v>
      </c>
      <c r="C242" s="50">
        <v>1</v>
      </c>
      <c r="D242" s="50">
        <v>2</v>
      </c>
      <c r="E242" s="50">
        <v>1</v>
      </c>
      <c r="F242" s="52"/>
      <c r="G242" s="51" t="s">
        <v>182</v>
      </c>
      <c r="H242" s="38">
        <v>212</v>
      </c>
      <c r="I242" s="39">
        <f>SUM(I243:I244)</f>
        <v>0</v>
      </c>
      <c r="J242" s="79">
        <f>SUM(J243:J244)</f>
        <v>0</v>
      </c>
      <c r="K242" s="40">
        <f>SUM(K243:K244)</f>
        <v>0</v>
      </c>
      <c r="L242" s="40">
        <f>SUM(L243:L244)</f>
        <v>0</v>
      </c>
    </row>
    <row r="243" spans="1:12" ht="27" hidden="1" customHeight="1" collapsed="1">
      <c r="A243" s="62">
        <v>3</v>
      </c>
      <c r="B243" s="70">
        <v>2</v>
      </c>
      <c r="C243" s="71">
        <v>1</v>
      </c>
      <c r="D243" s="71">
        <v>2</v>
      </c>
      <c r="E243" s="71">
        <v>1</v>
      </c>
      <c r="F243" s="72">
        <v>1</v>
      </c>
      <c r="G243" s="73" t="s">
        <v>183</v>
      </c>
      <c r="H243" s="38">
        <v>213</v>
      </c>
      <c r="I243" s="56">
        <v>0</v>
      </c>
      <c r="J243" s="56">
        <v>0</v>
      </c>
      <c r="K243" s="56">
        <v>0</v>
      </c>
      <c r="L243" s="56">
        <v>0</v>
      </c>
    </row>
    <row r="244" spans="1:12" ht="25.5" hidden="1" customHeight="1" collapsed="1">
      <c r="A244" s="49">
        <v>3</v>
      </c>
      <c r="B244" s="50">
        <v>2</v>
      </c>
      <c r="C244" s="50">
        <v>1</v>
      </c>
      <c r="D244" s="50">
        <v>2</v>
      </c>
      <c r="E244" s="50">
        <v>1</v>
      </c>
      <c r="F244" s="52">
        <v>2</v>
      </c>
      <c r="G244" s="51" t="s">
        <v>184</v>
      </c>
      <c r="H244" s="38">
        <v>214</v>
      </c>
      <c r="I244" s="56">
        <v>0</v>
      </c>
      <c r="J244" s="56">
        <v>0</v>
      </c>
      <c r="K244" s="56">
        <v>0</v>
      </c>
      <c r="L244" s="56">
        <v>0</v>
      </c>
    </row>
    <row r="245" spans="1:12" ht="26.25" hidden="1" customHeight="1" collapsed="1">
      <c r="A245" s="44">
        <v>3</v>
      </c>
      <c r="B245" s="42">
        <v>2</v>
      </c>
      <c r="C245" s="42">
        <v>1</v>
      </c>
      <c r="D245" s="42">
        <v>3</v>
      </c>
      <c r="E245" s="42"/>
      <c r="F245" s="45"/>
      <c r="G245" s="43" t="s">
        <v>185</v>
      </c>
      <c r="H245" s="38">
        <v>215</v>
      </c>
      <c r="I245" s="59">
        <f>I246</f>
        <v>0</v>
      </c>
      <c r="J245" s="80">
        <f>J246</f>
        <v>0</v>
      </c>
      <c r="K245" s="60">
        <f>K246</f>
        <v>0</v>
      </c>
      <c r="L245" s="60">
        <f>L246</f>
        <v>0</v>
      </c>
    </row>
    <row r="246" spans="1:12" ht="29.25" hidden="1" customHeight="1" collapsed="1">
      <c r="A246" s="49">
        <v>3</v>
      </c>
      <c r="B246" s="50">
        <v>2</v>
      </c>
      <c r="C246" s="50">
        <v>1</v>
      </c>
      <c r="D246" s="50">
        <v>3</v>
      </c>
      <c r="E246" s="50">
        <v>1</v>
      </c>
      <c r="F246" s="52"/>
      <c r="G246" s="43" t="s">
        <v>185</v>
      </c>
      <c r="H246" s="38">
        <v>216</v>
      </c>
      <c r="I246" s="39">
        <f>I247+I248</f>
        <v>0</v>
      </c>
      <c r="J246" s="39">
        <f>J247+J248</f>
        <v>0</v>
      </c>
      <c r="K246" s="39">
        <f>K247+K248</f>
        <v>0</v>
      </c>
      <c r="L246" s="39">
        <f>L247+L248</f>
        <v>0</v>
      </c>
    </row>
    <row r="247" spans="1:12" ht="30" hidden="1" customHeight="1" collapsed="1">
      <c r="A247" s="49">
        <v>3</v>
      </c>
      <c r="B247" s="50">
        <v>2</v>
      </c>
      <c r="C247" s="50">
        <v>1</v>
      </c>
      <c r="D247" s="50">
        <v>3</v>
      </c>
      <c r="E247" s="50">
        <v>1</v>
      </c>
      <c r="F247" s="52">
        <v>1</v>
      </c>
      <c r="G247" s="51" t="s">
        <v>186</v>
      </c>
      <c r="H247" s="38">
        <v>217</v>
      </c>
      <c r="I247" s="56">
        <v>0</v>
      </c>
      <c r="J247" s="56">
        <v>0</v>
      </c>
      <c r="K247" s="56">
        <v>0</v>
      </c>
      <c r="L247" s="56">
        <v>0</v>
      </c>
    </row>
    <row r="248" spans="1:12" ht="27.75" hidden="1" customHeight="1" collapsed="1">
      <c r="A248" s="49">
        <v>3</v>
      </c>
      <c r="B248" s="50">
        <v>2</v>
      </c>
      <c r="C248" s="50">
        <v>1</v>
      </c>
      <c r="D248" s="50">
        <v>3</v>
      </c>
      <c r="E248" s="50">
        <v>1</v>
      </c>
      <c r="F248" s="52">
        <v>2</v>
      </c>
      <c r="G248" s="51" t="s">
        <v>187</v>
      </c>
      <c r="H248" s="38">
        <v>218</v>
      </c>
      <c r="I248" s="99">
        <v>0</v>
      </c>
      <c r="J248" s="96">
        <v>0</v>
      </c>
      <c r="K248" s="99">
        <v>0</v>
      </c>
      <c r="L248" s="99">
        <v>0</v>
      </c>
    </row>
    <row r="249" spans="1:12" ht="12" hidden="1" customHeight="1" collapsed="1">
      <c r="A249" s="49">
        <v>3</v>
      </c>
      <c r="B249" s="50">
        <v>2</v>
      </c>
      <c r="C249" s="50">
        <v>1</v>
      </c>
      <c r="D249" s="50">
        <v>4</v>
      </c>
      <c r="E249" s="50"/>
      <c r="F249" s="52"/>
      <c r="G249" s="51" t="s">
        <v>188</v>
      </c>
      <c r="H249" s="38">
        <v>219</v>
      </c>
      <c r="I249" s="39">
        <f>I250</f>
        <v>0</v>
      </c>
      <c r="J249" s="40">
        <f>J250</f>
        <v>0</v>
      </c>
      <c r="K249" s="39">
        <f>K250</f>
        <v>0</v>
      </c>
      <c r="L249" s="40">
        <f>L250</f>
        <v>0</v>
      </c>
    </row>
    <row r="250" spans="1:12" ht="14.25" hidden="1" customHeight="1" collapsed="1">
      <c r="A250" s="44">
        <v>3</v>
      </c>
      <c r="B250" s="42">
        <v>2</v>
      </c>
      <c r="C250" s="42">
        <v>1</v>
      </c>
      <c r="D250" s="42">
        <v>4</v>
      </c>
      <c r="E250" s="42">
        <v>1</v>
      </c>
      <c r="F250" s="45"/>
      <c r="G250" s="43" t="s">
        <v>188</v>
      </c>
      <c r="H250" s="38">
        <v>220</v>
      </c>
      <c r="I250" s="59">
        <f>SUM(I251:I252)</f>
        <v>0</v>
      </c>
      <c r="J250" s="80">
        <f>SUM(J251:J252)</f>
        <v>0</v>
      </c>
      <c r="K250" s="60">
        <f>SUM(K251:K252)</f>
        <v>0</v>
      </c>
      <c r="L250" s="60">
        <f>SUM(L251:L252)</f>
        <v>0</v>
      </c>
    </row>
    <row r="251" spans="1:12" ht="25.5" hidden="1" customHeight="1" collapsed="1">
      <c r="A251" s="49">
        <v>3</v>
      </c>
      <c r="B251" s="50">
        <v>2</v>
      </c>
      <c r="C251" s="50">
        <v>1</v>
      </c>
      <c r="D251" s="50">
        <v>4</v>
      </c>
      <c r="E251" s="50">
        <v>1</v>
      </c>
      <c r="F251" s="52">
        <v>1</v>
      </c>
      <c r="G251" s="51" t="s">
        <v>189</v>
      </c>
      <c r="H251" s="38">
        <v>221</v>
      </c>
      <c r="I251" s="56">
        <v>0</v>
      </c>
      <c r="J251" s="56">
        <v>0</v>
      </c>
      <c r="K251" s="56">
        <v>0</v>
      </c>
      <c r="L251" s="56">
        <v>0</v>
      </c>
    </row>
    <row r="252" spans="1:12" ht="18.75" hidden="1" customHeight="1" collapsed="1">
      <c r="A252" s="49">
        <v>3</v>
      </c>
      <c r="B252" s="50">
        <v>2</v>
      </c>
      <c r="C252" s="50">
        <v>1</v>
      </c>
      <c r="D252" s="50">
        <v>4</v>
      </c>
      <c r="E252" s="50">
        <v>1</v>
      </c>
      <c r="F252" s="52">
        <v>2</v>
      </c>
      <c r="G252" s="51" t="s">
        <v>190</v>
      </c>
      <c r="H252" s="38">
        <v>222</v>
      </c>
      <c r="I252" s="56">
        <v>0</v>
      </c>
      <c r="J252" s="56">
        <v>0</v>
      </c>
      <c r="K252" s="56">
        <v>0</v>
      </c>
      <c r="L252" s="56">
        <v>0</v>
      </c>
    </row>
    <row r="253" spans="1:12" hidden="1" collapsed="1">
      <c r="A253" s="49">
        <v>3</v>
      </c>
      <c r="B253" s="50">
        <v>2</v>
      </c>
      <c r="C253" s="50">
        <v>1</v>
      </c>
      <c r="D253" s="50">
        <v>5</v>
      </c>
      <c r="E253" s="50"/>
      <c r="F253" s="52"/>
      <c r="G253" s="51" t="s">
        <v>191</v>
      </c>
      <c r="H253" s="38">
        <v>223</v>
      </c>
      <c r="I253" s="39">
        <f t="shared" ref="I253:L254" si="25">I254</f>
        <v>0</v>
      </c>
      <c r="J253" s="79">
        <f t="shared" si="25"/>
        <v>0</v>
      </c>
      <c r="K253" s="40">
        <f t="shared" si="25"/>
        <v>0</v>
      </c>
      <c r="L253" s="40">
        <f t="shared" si="25"/>
        <v>0</v>
      </c>
    </row>
    <row r="254" spans="1:12" ht="16.5" hidden="1" customHeight="1" collapsed="1">
      <c r="A254" s="49">
        <v>3</v>
      </c>
      <c r="B254" s="50">
        <v>2</v>
      </c>
      <c r="C254" s="50">
        <v>1</v>
      </c>
      <c r="D254" s="50">
        <v>5</v>
      </c>
      <c r="E254" s="50">
        <v>1</v>
      </c>
      <c r="F254" s="52"/>
      <c r="G254" s="51" t="s">
        <v>191</v>
      </c>
      <c r="H254" s="38">
        <v>224</v>
      </c>
      <c r="I254" s="40">
        <f t="shared" si="25"/>
        <v>0</v>
      </c>
      <c r="J254" s="79">
        <f t="shared" si="25"/>
        <v>0</v>
      </c>
      <c r="K254" s="40">
        <f t="shared" si="25"/>
        <v>0</v>
      </c>
      <c r="L254" s="40">
        <f t="shared" si="25"/>
        <v>0</v>
      </c>
    </row>
    <row r="255" spans="1:12" hidden="1" collapsed="1">
      <c r="A255" s="70">
        <v>3</v>
      </c>
      <c r="B255" s="71">
        <v>2</v>
      </c>
      <c r="C255" s="71">
        <v>1</v>
      </c>
      <c r="D255" s="71">
        <v>5</v>
      </c>
      <c r="E255" s="71">
        <v>1</v>
      </c>
      <c r="F255" s="72">
        <v>1</v>
      </c>
      <c r="G255" s="51" t="s">
        <v>191</v>
      </c>
      <c r="H255" s="38">
        <v>225</v>
      </c>
      <c r="I255" s="99">
        <v>0</v>
      </c>
      <c r="J255" s="99">
        <v>0</v>
      </c>
      <c r="K255" s="99">
        <v>0</v>
      </c>
      <c r="L255" s="99">
        <v>0</v>
      </c>
    </row>
    <row r="256" spans="1:12" hidden="1" collapsed="1">
      <c r="A256" s="49">
        <v>3</v>
      </c>
      <c r="B256" s="50">
        <v>2</v>
      </c>
      <c r="C256" s="50">
        <v>1</v>
      </c>
      <c r="D256" s="50">
        <v>6</v>
      </c>
      <c r="E256" s="50"/>
      <c r="F256" s="52"/>
      <c r="G256" s="51" t="s">
        <v>192</v>
      </c>
      <c r="H256" s="38">
        <v>226</v>
      </c>
      <c r="I256" s="39">
        <f t="shared" ref="I256:L257" si="26">I257</f>
        <v>0</v>
      </c>
      <c r="J256" s="79">
        <f t="shared" si="26"/>
        <v>0</v>
      </c>
      <c r="K256" s="40">
        <f t="shared" si="26"/>
        <v>0</v>
      </c>
      <c r="L256" s="40">
        <f t="shared" si="26"/>
        <v>0</v>
      </c>
    </row>
    <row r="257" spans="1:12" hidden="1" collapsed="1">
      <c r="A257" s="49">
        <v>3</v>
      </c>
      <c r="B257" s="49">
        <v>2</v>
      </c>
      <c r="C257" s="50">
        <v>1</v>
      </c>
      <c r="D257" s="50">
        <v>6</v>
      </c>
      <c r="E257" s="50">
        <v>1</v>
      </c>
      <c r="F257" s="52"/>
      <c r="G257" s="51" t="s">
        <v>192</v>
      </c>
      <c r="H257" s="38">
        <v>227</v>
      </c>
      <c r="I257" s="39">
        <f t="shared" si="26"/>
        <v>0</v>
      </c>
      <c r="J257" s="79">
        <f t="shared" si="26"/>
        <v>0</v>
      </c>
      <c r="K257" s="40">
        <f t="shared" si="26"/>
        <v>0</v>
      </c>
      <c r="L257" s="40">
        <f t="shared" si="26"/>
        <v>0</v>
      </c>
    </row>
    <row r="258" spans="1:12" ht="15.75" hidden="1" customHeight="1" collapsed="1">
      <c r="A258" s="44">
        <v>3</v>
      </c>
      <c r="B258" s="44">
        <v>2</v>
      </c>
      <c r="C258" s="50">
        <v>1</v>
      </c>
      <c r="D258" s="50">
        <v>6</v>
      </c>
      <c r="E258" s="50">
        <v>1</v>
      </c>
      <c r="F258" s="52">
        <v>1</v>
      </c>
      <c r="G258" s="51" t="s">
        <v>192</v>
      </c>
      <c r="H258" s="38">
        <v>228</v>
      </c>
      <c r="I258" s="99">
        <v>0</v>
      </c>
      <c r="J258" s="99">
        <v>0</v>
      </c>
      <c r="K258" s="99">
        <v>0</v>
      </c>
      <c r="L258" s="99">
        <v>0</v>
      </c>
    </row>
    <row r="259" spans="1:12" ht="13.5" hidden="1" customHeight="1" collapsed="1">
      <c r="A259" s="49">
        <v>3</v>
      </c>
      <c r="B259" s="49">
        <v>2</v>
      </c>
      <c r="C259" s="50">
        <v>1</v>
      </c>
      <c r="D259" s="50">
        <v>7</v>
      </c>
      <c r="E259" s="50"/>
      <c r="F259" s="52"/>
      <c r="G259" s="51" t="s">
        <v>193</v>
      </c>
      <c r="H259" s="38">
        <v>229</v>
      </c>
      <c r="I259" s="39">
        <f>I260</f>
        <v>0</v>
      </c>
      <c r="J259" s="79">
        <f>J260</f>
        <v>0</v>
      </c>
      <c r="K259" s="40">
        <f>K260</f>
        <v>0</v>
      </c>
      <c r="L259" s="40">
        <f>L260</f>
        <v>0</v>
      </c>
    </row>
    <row r="260" spans="1:12" hidden="1" collapsed="1">
      <c r="A260" s="49">
        <v>3</v>
      </c>
      <c r="B260" s="50">
        <v>2</v>
      </c>
      <c r="C260" s="50">
        <v>1</v>
      </c>
      <c r="D260" s="50">
        <v>7</v>
      </c>
      <c r="E260" s="50">
        <v>1</v>
      </c>
      <c r="F260" s="52"/>
      <c r="G260" s="51" t="s">
        <v>193</v>
      </c>
      <c r="H260" s="38">
        <v>230</v>
      </c>
      <c r="I260" s="39">
        <f>I261+I262</f>
        <v>0</v>
      </c>
      <c r="J260" s="39">
        <f>J261+J262</f>
        <v>0</v>
      </c>
      <c r="K260" s="39">
        <f>K261+K262</f>
        <v>0</v>
      </c>
      <c r="L260" s="39">
        <f>L261+L262</f>
        <v>0</v>
      </c>
    </row>
    <row r="261" spans="1:12" ht="27" hidden="1" customHeight="1" collapsed="1">
      <c r="A261" s="49">
        <v>3</v>
      </c>
      <c r="B261" s="50">
        <v>2</v>
      </c>
      <c r="C261" s="50">
        <v>1</v>
      </c>
      <c r="D261" s="50">
        <v>7</v>
      </c>
      <c r="E261" s="50">
        <v>1</v>
      </c>
      <c r="F261" s="52">
        <v>1</v>
      </c>
      <c r="G261" s="51" t="s">
        <v>194</v>
      </c>
      <c r="H261" s="38">
        <v>231</v>
      </c>
      <c r="I261" s="55">
        <v>0</v>
      </c>
      <c r="J261" s="56">
        <v>0</v>
      </c>
      <c r="K261" s="56">
        <v>0</v>
      </c>
      <c r="L261" s="56">
        <v>0</v>
      </c>
    </row>
    <row r="262" spans="1:12" ht="24.75" hidden="1" customHeight="1" collapsed="1">
      <c r="A262" s="49">
        <v>3</v>
      </c>
      <c r="B262" s="50">
        <v>2</v>
      </c>
      <c r="C262" s="50">
        <v>1</v>
      </c>
      <c r="D262" s="50">
        <v>7</v>
      </c>
      <c r="E262" s="50">
        <v>1</v>
      </c>
      <c r="F262" s="52">
        <v>2</v>
      </c>
      <c r="G262" s="51" t="s">
        <v>195</v>
      </c>
      <c r="H262" s="38">
        <v>232</v>
      </c>
      <c r="I262" s="56">
        <v>0</v>
      </c>
      <c r="J262" s="56">
        <v>0</v>
      </c>
      <c r="K262" s="56">
        <v>0</v>
      </c>
      <c r="L262" s="56">
        <v>0</v>
      </c>
    </row>
    <row r="263" spans="1:12" ht="38.25" hidden="1" customHeight="1" collapsed="1">
      <c r="A263" s="49">
        <v>3</v>
      </c>
      <c r="B263" s="50">
        <v>2</v>
      </c>
      <c r="C263" s="50">
        <v>2</v>
      </c>
      <c r="D263" s="105"/>
      <c r="E263" s="105"/>
      <c r="F263" s="106"/>
      <c r="G263" s="51" t="s">
        <v>196</v>
      </c>
      <c r="H263" s="38">
        <v>233</v>
      </c>
      <c r="I263" s="39">
        <f>SUM(I264+I273+I277+I281+I285+I288+I291)</f>
        <v>0</v>
      </c>
      <c r="J263" s="79">
        <f>SUM(J264+J273+J277+J281+J285+J288+J291)</f>
        <v>0</v>
      </c>
      <c r="K263" s="40">
        <f>SUM(K264+K273+K277+K281+K285+K288+K291)</f>
        <v>0</v>
      </c>
      <c r="L263" s="40">
        <f>SUM(L264+L273+L277+L281+L285+L288+L291)</f>
        <v>0</v>
      </c>
    </row>
    <row r="264" spans="1:12" hidden="1" collapsed="1">
      <c r="A264" s="49">
        <v>3</v>
      </c>
      <c r="B264" s="50">
        <v>2</v>
      </c>
      <c r="C264" s="50">
        <v>2</v>
      </c>
      <c r="D264" s="50">
        <v>1</v>
      </c>
      <c r="E264" s="50"/>
      <c r="F264" s="52"/>
      <c r="G264" s="51" t="s">
        <v>197</v>
      </c>
      <c r="H264" s="38">
        <v>234</v>
      </c>
      <c r="I264" s="39">
        <f>I265</f>
        <v>0</v>
      </c>
      <c r="J264" s="39">
        <f>J265</f>
        <v>0</v>
      </c>
      <c r="K264" s="39">
        <f>K265</f>
        <v>0</v>
      </c>
      <c r="L264" s="39">
        <f>L265</f>
        <v>0</v>
      </c>
    </row>
    <row r="265" spans="1:12" hidden="1" collapsed="1">
      <c r="A265" s="53">
        <v>3</v>
      </c>
      <c r="B265" s="49">
        <v>2</v>
      </c>
      <c r="C265" s="50">
        <v>2</v>
      </c>
      <c r="D265" s="50">
        <v>1</v>
      </c>
      <c r="E265" s="50">
        <v>1</v>
      </c>
      <c r="F265" s="52"/>
      <c r="G265" s="51" t="s">
        <v>175</v>
      </c>
      <c r="H265" s="38">
        <v>235</v>
      </c>
      <c r="I265" s="39">
        <f>SUM(I266)</f>
        <v>0</v>
      </c>
      <c r="J265" s="39">
        <f>SUM(J266)</f>
        <v>0</v>
      </c>
      <c r="K265" s="39">
        <f>SUM(K266)</f>
        <v>0</v>
      </c>
      <c r="L265" s="39">
        <f>SUM(L266)</f>
        <v>0</v>
      </c>
    </row>
    <row r="266" spans="1:12" hidden="1" collapsed="1">
      <c r="A266" s="53">
        <v>3</v>
      </c>
      <c r="B266" s="49">
        <v>2</v>
      </c>
      <c r="C266" s="50">
        <v>2</v>
      </c>
      <c r="D266" s="50">
        <v>1</v>
      </c>
      <c r="E266" s="50">
        <v>1</v>
      </c>
      <c r="F266" s="52">
        <v>1</v>
      </c>
      <c r="G266" s="51" t="s">
        <v>175</v>
      </c>
      <c r="H266" s="38">
        <v>236</v>
      </c>
      <c r="I266" s="56">
        <v>0</v>
      </c>
      <c r="J266" s="56">
        <v>0</v>
      </c>
      <c r="K266" s="56">
        <v>0</v>
      </c>
      <c r="L266" s="56">
        <v>0</v>
      </c>
    </row>
    <row r="267" spans="1:12" ht="15" hidden="1" customHeight="1" collapsed="1">
      <c r="A267" s="53">
        <v>3</v>
      </c>
      <c r="B267" s="49">
        <v>2</v>
      </c>
      <c r="C267" s="50">
        <v>2</v>
      </c>
      <c r="D267" s="50">
        <v>1</v>
      </c>
      <c r="E267" s="50">
        <v>2</v>
      </c>
      <c r="F267" s="52"/>
      <c r="G267" s="51" t="s">
        <v>198</v>
      </c>
      <c r="H267" s="38">
        <v>237</v>
      </c>
      <c r="I267" s="39">
        <f>SUM(I268:I269)</f>
        <v>0</v>
      </c>
      <c r="J267" s="39">
        <f>SUM(J268:J269)</f>
        <v>0</v>
      </c>
      <c r="K267" s="39">
        <f>SUM(K268:K269)</f>
        <v>0</v>
      </c>
      <c r="L267" s="39">
        <f>SUM(L268:L269)</f>
        <v>0</v>
      </c>
    </row>
    <row r="268" spans="1:12" ht="15" hidden="1" customHeight="1" collapsed="1">
      <c r="A268" s="53">
        <v>3</v>
      </c>
      <c r="B268" s="49">
        <v>2</v>
      </c>
      <c r="C268" s="50">
        <v>2</v>
      </c>
      <c r="D268" s="50">
        <v>1</v>
      </c>
      <c r="E268" s="50">
        <v>2</v>
      </c>
      <c r="F268" s="52">
        <v>1</v>
      </c>
      <c r="G268" s="51" t="s">
        <v>177</v>
      </c>
      <c r="H268" s="38">
        <v>238</v>
      </c>
      <c r="I268" s="56">
        <v>0</v>
      </c>
      <c r="J268" s="55">
        <v>0</v>
      </c>
      <c r="K268" s="56">
        <v>0</v>
      </c>
      <c r="L268" s="56">
        <v>0</v>
      </c>
    </row>
    <row r="269" spans="1:12" ht="15" hidden="1" customHeight="1" collapsed="1">
      <c r="A269" s="53">
        <v>3</v>
      </c>
      <c r="B269" s="49">
        <v>2</v>
      </c>
      <c r="C269" s="50">
        <v>2</v>
      </c>
      <c r="D269" s="50">
        <v>1</v>
      </c>
      <c r="E269" s="50">
        <v>2</v>
      </c>
      <c r="F269" s="52">
        <v>2</v>
      </c>
      <c r="G269" s="51" t="s">
        <v>178</v>
      </c>
      <c r="H269" s="38">
        <v>239</v>
      </c>
      <c r="I269" s="56">
        <v>0</v>
      </c>
      <c r="J269" s="55">
        <v>0</v>
      </c>
      <c r="K269" s="56">
        <v>0</v>
      </c>
      <c r="L269" s="56">
        <v>0</v>
      </c>
    </row>
    <row r="270" spans="1:12" ht="15" hidden="1" customHeight="1" collapsed="1">
      <c r="A270" s="53">
        <v>3</v>
      </c>
      <c r="B270" s="49">
        <v>2</v>
      </c>
      <c r="C270" s="50">
        <v>2</v>
      </c>
      <c r="D270" s="50">
        <v>1</v>
      </c>
      <c r="E270" s="50">
        <v>3</v>
      </c>
      <c r="F270" s="52"/>
      <c r="G270" s="51" t="s">
        <v>179</v>
      </c>
      <c r="H270" s="38">
        <v>240</v>
      </c>
      <c r="I270" s="39">
        <f>SUM(I271:I272)</f>
        <v>0</v>
      </c>
      <c r="J270" s="39">
        <f>SUM(J271:J272)</f>
        <v>0</v>
      </c>
      <c r="K270" s="39">
        <f>SUM(K271:K272)</f>
        <v>0</v>
      </c>
      <c r="L270" s="39">
        <f>SUM(L271:L272)</f>
        <v>0</v>
      </c>
    </row>
    <row r="271" spans="1:12" ht="15" hidden="1" customHeight="1" collapsed="1">
      <c r="A271" s="53">
        <v>3</v>
      </c>
      <c r="B271" s="49">
        <v>2</v>
      </c>
      <c r="C271" s="50">
        <v>2</v>
      </c>
      <c r="D271" s="50">
        <v>1</v>
      </c>
      <c r="E271" s="50">
        <v>3</v>
      </c>
      <c r="F271" s="52">
        <v>1</v>
      </c>
      <c r="G271" s="51" t="s">
        <v>180</v>
      </c>
      <c r="H271" s="38">
        <v>241</v>
      </c>
      <c r="I271" s="56">
        <v>0</v>
      </c>
      <c r="J271" s="55">
        <v>0</v>
      </c>
      <c r="K271" s="56">
        <v>0</v>
      </c>
      <c r="L271" s="56">
        <v>0</v>
      </c>
    </row>
    <row r="272" spans="1:12" ht="15" hidden="1" customHeight="1" collapsed="1">
      <c r="A272" s="53">
        <v>3</v>
      </c>
      <c r="B272" s="49">
        <v>2</v>
      </c>
      <c r="C272" s="50">
        <v>2</v>
      </c>
      <c r="D272" s="50">
        <v>1</v>
      </c>
      <c r="E272" s="50">
        <v>3</v>
      </c>
      <c r="F272" s="52">
        <v>2</v>
      </c>
      <c r="G272" s="51" t="s">
        <v>199</v>
      </c>
      <c r="H272" s="38">
        <v>242</v>
      </c>
      <c r="I272" s="56">
        <v>0</v>
      </c>
      <c r="J272" s="55">
        <v>0</v>
      </c>
      <c r="K272" s="56">
        <v>0</v>
      </c>
      <c r="L272" s="56">
        <v>0</v>
      </c>
    </row>
    <row r="273" spans="1:12" ht="25.5" hidden="1" customHeight="1" collapsed="1">
      <c r="A273" s="53">
        <v>3</v>
      </c>
      <c r="B273" s="49">
        <v>2</v>
      </c>
      <c r="C273" s="50">
        <v>2</v>
      </c>
      <c r="D273" s="50">
        <v>2</v>
      </c>
      <c r="E273" s="50"/>
      <c r="F273" s="52"/>
      <c r="G273" s="51" t="s">
        <v>200</v>
      </c>
      <c r="H273" s="38">
        <v>243</v>
      </c>
      <c r="I273" s="39">
        <f>I274</f>
        <v>0</v>
      </c>
      <c r="J273" s="40">
        <f>J274</f>
        <v>0</v>
      </c>
      <c r="K273" s="39">
        <f>K274</f>
        <v>0</v>
      </c>
      <c r="L273" s="40">
        <f>L274</f>
        <v>0</v>
      </c>
    </row>
    <row r="274" spans="1:12" ht="20.25" hidden="1" customHeight="1" collapsed="1">
      <c r="A274" s="49">
        <v>3</v>
      </c>
      <c r="B274" s="50">
        <v>2</v>
      </c>
      <c r="C274" s="42">
        <v>2</v>
      </c>
      <c r="D274" s="42">
        <v>2</v>
      </c>
      <c r="E274" s="42">
        <v>1</v>
      </c>
      <c r="F274" s="45"/>
      <c r="G274" s="51" t="s">
        <v>200</v>
      </c>
      <c r="H274" s="38">
        <v>244</v>
      </c>
      <c r="I274" s="59">
        <f>SUM(I275:I276)</f>
        <v>0</v>
      </c>
      <c r="J274" s="80">
        <f>SUM(J275:J276)</f>
        <v>0</v>
      </c>
      <c r="K274" s="60">
        <f>SUM(K275:K276)</f>
        <v>0</v>
      </c>
      <c r="L274" s="60">
        <f>SUM(L275:L276)</f>
        <v>0</v>
      </c>
    </row>
    <row r="275" spans="1:12" ht="25.5" hidden="1" customHeight="1" collapsed="1">
      <c r="A275" s="49">
        <v>3</v>
      </c>
      <c r="B275" s="50">
        <v>2</v>
      </c>
      <c r="C275" s="50">
        <v>2</v>
      </c>
      <c r="D275" s="50">
        <v>2</v>
      </c>
      <c r="E275" s="50">
        <v>1</v>
      </c>
      <c r="F275" s="52">
        <v>1</v>
      </c>
      <c r="G275" s="51" t="s">
        <v>201</v>
      </c>
      <c r="H275" s="38">
        <v>245</v>
      </c>
      <c r="I275" s="56">
        <v>0</v>
      </c>
      <c r="J275" s="56">
        <v>0</v>
      </c>
      <c r="K275" s="56">
        <v>0</v>
      </c>
      <c r="L275" s="56">
        <v>0</v>
      </c>
    </row>
    <row r="276" spans="1:12" ht="25.5" hidden="1" customHeight="1" collapsed="1">
      <c r="A276" s="49">
        <v>3</v>
      </c>
      <c r="B276" s="50">
        <v>2</v>
      </c>
      <c r="C276" s="50">
        <v>2</v>
      </c>
      <c r="D276" s="50">
        <v>2</v>
      </c>
      <c r="E276" s="50">
        <v>1</v>
      </c>
      <c r="F276" s="52">
        <v>2</v>
      </c>
      <c r="G276" s="53" t="s">
        <v>202</v>
      </c>
      <c r="H276" s="38">
        <v>246</v>
      </c>
      <c r="I276" s="56">
        <v>0</v>
      </c>
      <c r="J276" s="56">
        <v>0</v>
      </c>
      <c r="K276" s="56">
        <v>0</v>
      </c>
      <c r="L276" s="56">
        <v>0</v>
      </c>
    </row>
    <row r="277" spans="1:12" ht="25.5" hidden="1" customHeight="1" collapsed="1">
      <c r="A277" s="49">
        <v>3</v>
      </c>
      <c r="B277" s="50">
        <v>2</v>
      </c>
      <c r="C277" s="50">
        <v>2</v>
      </c>
      <c r="D277" s="50">
        <v>3</v>
      </c>
      <c r="E277" s="50"/>
      <c r="F277" s="52"/>
      <c r="G277" s="51" t="s">
        <v>203</v>
      </c>
      <c r="H277" s="38">
        <v>247</v>
      </c>
      <c r="I277" s="39">
        <f>I278</f>
        <v>0</v>
      </c>
      <c r="J277" s="79">
        <f>J278</f>
        <v>0</v>
      </c>
      <c r="K277" s="40">
        <f>K278</f>
        <v>0</v>
      </c>
      <c r="L277" s="40">
        <f>L278</f>
        <v>0</v>
      </c>
    </row>
    <row r="278" spans="1:12" ht="30" hidden="1" customHeight="1" collapsed="1">
      <c r="A278" s="44">
        <v>3</v>
      </c>
      <c r="B278" s="50">
        <v>2</v>
      </c>
      <c r="C278" s="50">
        <v>2</v>
      </c>
      <c r="D278" s="50">
        <v>3</v>
      </c>
      <c r="E278" s="50">
        <v>1</v>
      </c>
      <c r="F278" s="52"/>
      <c r="G278" s="51" t="s">
        <v>203</v>
      </c>
      <c r="H278" s="38">
        <v>248</v>
      </c>
      <c r="I278" s="39">
        <f>I279+I280</f>
        <v>0</v>
      </c>
      <c r="J278" s="39">
        <f>J279+J280</f>
        <v>0</v>
      </c>
      <c r="K278" s="39">
        <f>K279+K280</f>
        <v>0</v>
      </c>
      <c r="L278" s="39">
        <f>L279+L280</f>
        <v>0</v>
      </c>
    </row>
    <row r="279" spans="1:12" ht="31.5" hidden="1" customHeight="1" collapsed="1">
      <c r="A279" s="44">
        <v>3</v>
      </c>
      <c r="B279" s="50">
        <v>2</v>
      </c>
      <c r="C279" s="50">
        <v>2</v>
      </c>
      <c r="D279" s="50">
        <v>3</v>
      </c>
      <c r="E279" s="50">
        <v>1</v>
      </c>
      <c r="F279" s="52">
        <v>1</v>
      </c>
      <c r="G279" s="51" t="s">
        <v>204</v>
      </c>
      <c r="H279" s="38">
        <v>249</v>
      </c>
      <c r="I279" s="56">
        <v>0</v>
      </c>
      <c r="J279" s="56">
        <v>0</v>
      </c>
      <c r="K279" s="56">
        <v>0</v>
      </c>
      <c r="L279" s="56">
        <v>0</v>
      </c>
    </row>
    <row r="280" spans="1:12" ht="25.5" hidden="1" customHeight="1" collapsed="1">
      <c r="A280" s="44">
        <v>3</v>
      </c>
      <c r="B280" s="50">
        <v>2</v>
      </c>
      <c r="C280" s="50">
        <v>2</v>
      </c>
      <c r="D280" s="50">
        <v>3</v>
      </c>
      <c r="E280" s="50">
        <v>1</v>
      </c>
      <c r="F280" s="52">
        <v>2</v>
      </c>
      <c r="G280" s="51" t="s">
        <v>205</v>
      </c>
      <c r="H280" s="38">
        <v>250</v>
      </c>
      <c r="I280" s="56">
        <v>0</v>
      </c>
      <c r="J280" s="56">
        <v>0</v>
      </c>
      <c r="K280" s="56">
        <v>0</v>
      </c>
      <c r="L280" s="56">
        <v>0</v>
      </c>
    </row>
    <row r="281" spans="1:12" ht="22.5" hidden="1" customHeight="1" collapsed="1">
      <c r="A281" s="49">
        <v>3</v>
      </c>
      <c r="B281" s="50">
        <v>2</v>
      </c>
      <c r="C281" s="50">
        <v>2</v>
      </c>
      <c r="D281" s="50">
        <v>4</v>
      </c>
      <c r="E281" s="50"/>
      <c r="F281" s="52"/>
      <c r="G281" s="51" t="s">
        <v>206</v>
      </c>
      <c r="H281" s="38">
        <v>251</v>
      </c>
      <c r="I281" s="39">
        <f>I282</f>
        <v>0</v>
      </c>
      <c r="J281" s="79">
        <f>J282</f>
        <v>0</v>
      </c>
      <c r="K281" s="40">
        <f>K282</f>
        <v>0</v>
      </c>
      <c r="L281" s="40">
        <f>L282</f>
        <v>0</v>
      </c>
    </row>
    <row r="282" spans="1:12" hidden="1" collapsed="1">
      <c r="A282" s="49">
        <v>3</v>
      </c>
      <c r="B282" s="50">
        <v>2</v>
      </c>
      <c r="C282" s="50">
        <v>2</v>
      </c>
      <c r="D282" s="50">
        <v>4</v>
      </c>
      <c r="E282" s="50">
        <v>1</v>
      </c>
      <c r="F282" s="52"/>
      <c r="G282" s="51" t="s">
        <v>206</v>
      </c>
      <c r="H282" s="38">
        <v>252</v>
      </c>
      <c r="I282" s="39">
        <f>SUM(I283:I284)</f>
        <v>0</v>
      </c>
      <c r="J282" s="79">
        <f>SUM(J283:J284)</f>
        <v>0</v>
      </c>
      <c r="K282" s="40">
        <f>SUM(K283:K284)</f>
        <v>0</v>
      </c>
      <c r="L282" s="40">
        <f>SUM(L283:L284)</f>
        <v>0</v>
      </c>
    </row>
    <row r="283" spans="1:12" ht="30.75" hidden="1" customHeight="1" collapsed="1">
      <c r="A283" s="49">
        <v>3</v>
      </c>
      <c r="B283" s="50">
        <v>2</v>
      </c>
      <c r="C283" s="50">
        <v>2</v>
      </c>
      <c r="D283" s="50">
        <v>4</v>
      </c>
      <c r="E283" s="50">
        <v>1</v>
      </c>
      <c r="F283" s="52">
        <v>1</v>
      </c>
      <c r="G283" s="51" t="s">
        <v>207</v>
      </c>
      <c r="H283" s="38">
        <v>253</v>
      </c>
      <c r="I283" s="56">
        <v>0</v>
      </c>
      <c r="J283" s="56">
        <v>0</v>
      </c>
      <c r="K283" s="56">
        <v>0</v>
      </c>
      <c r="L283" s="56">
        <v>0</v>
      </c>
    </row>
    <row r="284" spans="1:12" ht="27.75" hidden="1" customHeight="1" collapsed="1">
      <c r="A284" s="44">
        <v>3</v>
      </c>
      <c r="B284" s="42">
        <v>2</v>
      </c>
      <c r="C284" s="42">
        <v>2</v>
      </c>
      <c r="D284" s="42">
        <v>4</v>
      </c>
      <c r="E284" s="42">
        <v>1</v>
      </c>
      <c r="F284" s="45">
        <v>2</v>
      </c>
      <c r="G284" s="53" t="s">
        <v>208</v>
      </c>
      <c r="H284" s="38">
        <v>254</v>
      </c>
      <c r="I284" s="56">
        <v>0</v>
      </c>
      <c r="J284" s="56">
        <v>0</v>
      </c>
      <c r="K284" s="56">
        <v>0</v>
      </c>
      <c r="L284" s="56">
        <v>0</v>
      </c>
    </row>
    <row r="285" spans="1:12" ht="14.25" hidden="1" customHeight="1" collapsed="1">
      <c r="A285" s="49">
        <v>3</v>
      </c>
      <c r="B285" s="50">
        <v>2</v>
      </c>
      <c r="C285" s="50">
        <v>2</v>
      </c>
      <c r="D285" s="50">
        <v>5</v>
      </c>
      <c r="E285" s="50"/>
      <c r="F285" s="52"/>
      <c r="G285" s="51" t="s">
        <v>209</v>
      </c>
      <c r="H285" s="38">
        <v>255</v>
      </c>
      <c r="I285" s="39">
        <f t="shared" ref="I285:L286" si="27">I286</f>
        <v>0</v>
      </c>
      <c r="J285" s="79">
        <f t="shared" si="27"/>
        <v>0</v>
      </c>
      <c r="K285" s="40">
        <f t="shared" si="27"/>
        <v>0</v>
      </c>
      <c r="L285" s="40">
        <f t="shared" si="27"/>
        <v>0</v>
      </c>
    </row>
    <row r="286" spans="1:12" ht="15.75" hidden="1" customHeight="1" collapsed="1">
      <c r="A286" s="49">
        <v>3</v>
      </c>
      <c r="B286" s="50">
        <v>2</v>
      </c>
      <c r="C286" s="50">
        <v>2</v>
      </c>
      <c r="D286" s="50">
        <v>5</v>
      </c>
      <c r="E286" s="50">
        <v>1</v>
      </c>
      <c r="F286" s="52"/>
      <c r="G286" s="51" t="s">
        <v>209</v>
      </c>
      <c r="H286" s="38">
        <v>256</v>
      </c>
      <c r="I286" s="39">
        <f t="shared" si="27"/>
        <v>0</v>
      </c>
      <c r="J286" s="79">
        <f t="shared" si="27"/>
        <v>0</v>
      </c>
      <c r="K286" s="40">
        <f t="shared" si="27"/>
        <v>0</v>
      </c>
      <c r="L286" s="40">
        <f t="shared" si="27"/>
        <v>0</v>
      </c>
    </row>
    <row r="287" spans="1:12" ht="15.75" hidden="1" customHeight="1" collapsed="1">
      <c r="A287" s="49">
        <v>3</v>
      </c>
      <c r="B287" s="50">
        <v>2</v>
      </c>
      <c r="C287" s="50">
        <v>2</v>
      </c>
      <c r="D287" s="50">
        <v>5</v>
      </c>
      <c r="E287" s="50">
        <v>1</v>
      </c>
      <c r="F287" s="52">
        <v>1</v>
      </c>
      <c r="G287" s="51" t="s">
        <v>209</v>
      </c>
      <c r="H287" s="38">
        <v>257</v>
      </c>
      <c r="I287" s="56">
        <v>0</v>
      </c>
      <c r="J287" s="56">
        <v>0</v>
      </c>
      <c r="K287" s="56">
        <v>0</v>
      </c>
      <c r="L287" s="56">
        <v>0</v>
      </c>
    </row>
    <row r="288" spans="1:12" ht="14.25" hidden="1" customHeight="1" collapsed="1">
      <c r="A288" s="49">
        <v>3</v>
      </c>
      <c r="B288" s="50">
        <v>2</v>
      </c>
      <c r="C288" s="50">
        <v>2</v>
      </c>
      <c r="D288" s="50">
        <v>6</v>
      </c>
      <c r="E288" s="50"/>
      <c r="F288" s="52"/>
      <c r="G288" s="51" t="s">
        <v>192</v>
      </c>
      <c r="H288" s="38">
        <v>258</v>
      </c>
      <c r="I288" s="39">
        <f t="shared" ref="I288:L289" si="28">I289</f>
        <v>0</v>
      </c>
      <c r="J288" s="107">
        <f t="shared" si="28"/>
        <v>0</v>
      </c>
      <c r="K288" s="40">
        <f t="shared" si="28"/>
        <v>0</v>
      </c>
      <c r="L288" s="40">
        <f t="shared" si="28"/>
        <v>0</v>
      </c>
    </row>
    <row r="289" spans="1:12" ht="15" hidden="1" customHeight="1" collapsed="1">
      <c r="A289" s="49">
        <v>3</v>
      </c>
      <c r="B289" s="50">
        <v>2</v>
      </c>
      <c r="C289" s="50">
        <v>2</v>
      </c>
      <c r="D289" s="50">
        <v>6</v>
      </c>
      <c r="E289" s="50">
        <v>1</v>
      </c>
      <c r="F289" s="52"/>
      <c r="G289" s="51" t="s">
        <v>192</v>
      </c>
      <c r="H289" s="38">
        <v>259</v>
      </c>
      <c r="I289" s="39">
        <f t="shared" si="28"/>
        <v>0</v>
      </c>
      <c r="J289" s="107">
        <f t="shared" si="28"/>
        <v>0</v>
      </c>
      <c r="K289" s="40">
        <f t="shared" si="28"/>
        <v>0</v>
      </c>
      <c r="L289" s="40">
        <f t="shared" si="28"/>
        <v>0</v>
      </c>
    </row>
    <row r="290" spans="1:12" ht="15" hidden="1" customHeight="1" collapsed="1">
      <c r="A290" s="49">
        <v>3</v>
      </c>
      <c r="B290" s="71">
        <v>2</v>
      </c>
      <c r="C290" s="71">
        <v>2</v>
      </c>
      <c r="D290" s="50">
        <v>6</v>
      </c>
      <c r="E290" s="71">
        <v>1</v>
      </c>
      <c r="F290" s="72">
        <v>1</v>
      </c>
      <c r="G290" s="73" t="s">
        <v>192</v>
      </c>
      <c r="H290" s="38">
        <v>260</v>
      </c>
      <c r="I290" s="56">
        <v>0</v>
      </c>
      <c r="J290" s="56">
        <v>0</v>
      </c>
      <c r="K290" s="56">
        <v>0</v>
      </c>
      <c r="L290" s="56">
        <v>0</v>
      </c>
    </row>
    <row r="291" spans="1:12" ht="14.25" hidden="1" customHeight="1" collapsed="1">
      <c r="A291" s="53">
        <v>3</v>
      </c>
      <c r="B291" s="49">
        <v>2</v>
      </c>
      <c r="C291" s="50">
        <v>2</v>
      </c>
      <c r="D291" s="50">
        <v>7</v>
      </c>
      <c r="E291" s="50"/>
      <c r="F291" s="52"/>
      <c r="G291" s="51" t="s">
        <v>193</v>
      </c>
      <c r="H291" s="38">
        <v>261</v>
      </c>
      <c r="I291" s="39">
        <f>I292</f>
        <v>0</v>
      </c>
      <c r="J291" s="107">
        <f>J292</f>
        <v>0</v>
      </c>
      <c r="K291" s="40">
        <f>K292</f>
        <v>0</v>
      </c>
      <c r="L291" s="40">
        <f>L292</f>
        <v>0</v>
      </c>
    </row>
    <row r="292" spans="1:12" ht="15" hidden="1" customHeight="1" collapsed="1">
      <c r="A292" s="53">
        <v>3</v>
      </c>
      <c r="B292" s="49">
        <v>2</v>
      </c>
      <c r="C292" s="50">
        <v>2</v>
      </c>
      <c r="D292" s="50">
        <v>7</v>
      </c>
      <c r="E292" s="50">
        <v>1</v>
      </c>
      <c r="F292" s="52"/>
      <c r="G292" s="51" t="s">
        <v>193</v>
      </c>
      <c r="H292" s="38">
        <v>262</v>
      </c>
      <c r="I292" s="39">
        <f>I293+I294</f>
        <v>0</v>
      </c>
      <c r="J292" s="39">
        <f>J293+J294</f>
        <v>0</v>
      </c>
      <c r="K292" s="39">
        <f>K293+K294</f>
        <v>0</v>
      </c>
      <c r="L292" s="39">
        <f>L293+L294</f>
        <v>0</v>
      </c>
    </row>
    <row r="293" spans="1:12" ht="27.75" hidden="1" customHeight="1" collapsed="1">
      <c r="A293" s="53">
        <v>3</v>
      </c>
      <c r="B293" s="49">
        <v>2</v>
      </c>
      <c r="C293" s="49">
        <v>2</v>
      </c>
      <c r="D293" s="50">
        <v>7</v>
      </c>
      <c r="E293" s="50">
        <v>1</v>
      </c>
      <c r="F293" s="52">
        <v>1</v>
      </c>
      <c r="G293" s="51" t="s">
        <v>194</v>
      </c>
      <c r="H293" s="38">
        <v>263</v>
      </c>
      <c r="I293" s="56">
        <v>0</v>
      </c>
      <c r="J293" s="56">
        <v>0</v>
      </c>
      <c r="K293" s="56">
        <v>0</v>
      </c>
      <c r="L293" s="56">
        <v>0</v>
      </c>
    </row>
    <row r="294" spans="1:12" ht="25.5" hidden="1" customHeight="1" collapsed="1">
      <c r="A294" s="53">
        <v>3</v>
      </c>
      <c r="B294" s="49">
        <v>2</v>
      </c>
      <c r="C294" s="49">
        <v>2</v>
      </c>
      <c r="D294" s="50">
        <v>7</v>
      </c>
      <c r="E294" s="50">
        <v>1</v>
      </c>
      <c r="F294" s="52">
        <v>2</v>
      </c>
      <c r="G294" s="51" t="s">
        <v>195</v>
      </c>
      <c r="H294" s="38">
        <v>264</v>
      </c>
      <c r="I294" s="56">
        <v>0</v>
      </c>
      <c r="J294" s="56">
        <v>0</v>
      </c>
      <c r="K294" s="56">
        <v>0</v>
      </c>
      <c r="L294" s="56">
        <v>0</v>
      </c>
    </row>
    <row r="295" spans="1:12" ht="30" hidden="1" customHeight="1" collapsed="1">
      <c r="A295" s="57">
        <v>3</v>
      </c>
      <c r="B295" s="57">
        <v>3</v>
      </c>
      <c r="C295" s="34"/>
      <c r="D295" s="35"/>
      <c r="E295" s="35"/>
      <c r="F295" s="37"/>
      <c r="G295" s="36" t="s">
        <v>210</v>
      </c>
      <c r="H295" s="38">
        <v>265</v>
      </c>
      <c r="I295" s="39">
        <f>SUM(I296+I328)</f>
        <v>0</v>
      </c>
      <c r="J295" s="107">
        <f>SUM(J296+J328)</f>
        <v>0</v>
      </c>
      <c r="K295" s="40">
        <f>SUM(K296+K328)</f>
        <v>0</v>
      </c>
      <c r="L295" s="40">
        <f>SUM(L296+L328)</f>
        <v>0</v>
      </c>
    </row>
    <row r="296" spans="1:12" ht="40.5" hidden="1" customHeight="1" collapsed="1">
      <c r="A296" s="53">
        <v>3</v>
      </c>
      <c r="B296" s="53">
        <v>3</v>
      </c>
      <c r="C296" s="49">
        <v>1</v>
      </c>
      <c r="D296" s="50"/>
      <c r="E296" s="50"/>
      <c r="F296" s="52"/>
      <c r="G296" s="51" t="s">
        <v>211</v>
      </c>
      <c r="H296" s="38">
        <v>266</v>
      </c>
      <c r="I296" s="39">
        <f>SUM(I297+I306+I310+I314+I318+I321+I324)</f>
        <v>0</v>
      </c>
      <c r="J296" s="107">
        <f>SUM(J297+J306+J310+J314+J318+J321+J324)</f>
        <v>0</v>
      </c>
      <c r="K296" s="40">
        <f>SUM(K297+K306+K310+K314+K318+K321+K324)</f>
        <v>0</v>
      </c>
      <c r="L296" s="40">
        <f>SUM(L297+L306+L310+L314+L318+L321+L324)</f>
        <v>0</v>
      </c>
    </row>
    <row r="297" spans="1:12" ht="15" hidden="1" customHeight="1" collapsed="1">
      <c r="A297" s="53">
        <v>3</v>
      </c>
      <c r="B297" s="53">
        <v>3</v>
      </c>
      <c r="C297" s="49">
        <v>1</v>
      </c>
      <c r="D297" s="50">
        <v>1</v>
      </c>
      <c r="E297" s="50"/>
      <c r="F297" s="52"/>
      <c r="G297" s="51" t="s">
        <v>197</v>
      </c>
      <c r="H297" s="38">
        <v>267</v>
      </c>
      <c r="I297" s="39">
        <f>SUM(I298+I300+I303)</f>
        <v>0</v>
      </c>
      <c r="J297" s="39">
        <f>SUM(J298+J300+J303)</f>
        <v>0</v>
      </c>
      <c r="K297" s="39">
        <f>SUM(K298+K300+K303)</f>
        <v>0</v>
      </c>
      <c r="L297" s="39">
        <f>SUM(L298+L300+L303)</f>
        <v>0</v>
      </c>
    </row>
    <row r="298" spans="1:12" ht="12.75" hidden="1" customHeight="1" collapsed="1">
      <c r="A298" s="53">
        <v>3</v>
      </c>
      <c r="B298" s="53">
        <v>3</v>
      </c>
      <c r="C298" s="49">
        <v>1</v>
      </c>
      <c r="D298" s="50">
        <v>1</v>
      </c>
      <c r="E298" s="50">
        <v>1</v>
      </c>
      <c r="F298" s="52"/>
      <c r="G298" s="51" t="s">
        <v>175</v>
      </c>
      <c r="H298" s="38">
        <v>268</v>
      </c>
      <c r="I298" s="39">
        <f>SUM(I299:I299)</f>
        <v>0</v>
      </c>
      <c r="J298" s="107">
        <f>SUM(J299:J299)</f>
        <v>0</v>
      </c>
      <c r="K298" s="40">
        <f>SUM(K299:K299)</f>
        <v>0</v>
      </c>
      <c r="L298" s="40">
        <f>SUM(L299:L299)</f>
        <v>0</v>
      </c>
    </row>
    <row r="299" spans="1:12" ht="15" hidden="1" customHeight="1" collapsed="1">
      <c r="A299" s="53">
        <v>3</v>
      </c>
      <c r="B299" s="53">
        <v>3</v>
      </c>
      <c r="C299" s="49">
        <v>1</v>
      </c>
      <c r="D299" s="50">
        <v>1</v>
      </c>
      <c r="E299" s="50">
        <v>1</v>
      </c>
      <c r="F299" s="52">
        <v>1</v>
      </c>
      <c r="G299" s="51" t="s">
        <v>175</v>
      </c>
      <c r="H299" s="38">
        <v>269</v>
      </c>
      <c r="I299" s="56">
        <v>0</v>
      </c>
      <c r="J299" s="56">
        <v>0</v>
      </c>
      <c r="K299" s="56">
        <v>0</v>
      </c>
      <c r="L299" s="56">
        <v>0</v>
      </c>
    </row>
    <row r="300" spans="1:12" ht="14.25" hidden="1" customHeight="1" collapsed="1">
      <c r="A300" s="53">
        <v>3</v>
      </c>
      <c r="B300" s="53">
        <v>3</v>
      </c>
      <c r="C300" s="49">
        <v>1</v>
      </c>
      <c r="D300" s="50">
        <v>1</v>
      </c>
      <c r="E300" s="50">
        <v>2</v>
      </c>
      <c r="F300" s="52"/>
      <c r="G300" s="51" t="s">
        <v>198</v>
      </c>
      <c r="H300" s="38">
        <v>270</v>
      </c>
      <c r="I300" s="39">
        <f>SUM(I301:I302)</f>
        <v>0</v>
      </c>
      <c r="J300" s="39">
        <f>SUM(J301:J302)</f>
        <v>0</v>
      </c>
      <c r="K300" s="39">
        <f>SUM(K301:K302)</f>
        <v>0</v>
      </c>
      <c r="L300" s="39">
        <f>SUM(L301:L302)</f>
        <v>0</v>
      </c>
    </row>
    <row r="301" spans="1:12" ht="14.25" hidden="1" customHeight="1" collapsed="1">
      <c r="A301" s="53">
        <v>3</v>
      </c>
      <c r="B301" s="53">
        <v>3</v>
      </c>
      <c r="C301" s="49">
        <v>1</v>
      </c>
      <c r="D301" s="50">
        <v>1</v>
      </c>
      <c r="E301" s="50">
        <v>2</v>
      </c>
      <c r="F301" s="52">
        <v>1</v>
      </c>
      <c r="G301" s="51" t="s">
        <v>177</v>
      </c>
      <c r="H301" s="38">
        <v>271</v>
      </c>
      <c r="I301" s="56">
        <v>0</v>
      </c>
      <c r="J301" s="56">
        <v>0</v>
      </c>
      <c r="K301" s="56">
        <v>0</v>
      </c>
      <c r="L301" s="56">
        <v>0</v>
      </c>
    </row>
    <row r="302" spans="1:12" ht="14.25" hidden="1" customHeight="1" collapsed="1">
      <c r="A302" s="53">
        <v>3</v>
      </c>
      <c r="B302" s="53">
        <v>3</v>
      </c>
      <c r="C302" s="49">
        <v>1</v>
      </c>
      <c r="D302" s="50">
        <v>1</v>
      </c>
      <c r="E302" s="50">
        <v>2</v>
      </c>
      <c r="F302" s="52">
        <v>2</v>
      </c>
      <c r="G302" s="51" t="s">
        <v>178</v>
      </c>
      <c r="H302" s="38">
        <v>272</v>
      </c>
      <c r="I302" s="56">
        <v>0</v>
      </c>
      <c r="J302" s="56">
        <v>0</v>
      </c>
      <c r="K302" s="56">
        <v>0</v>
      </c>
      <c r="L302" s="56">
        <v>0</v>
      </c>
    </row>
    <row r="303" spans="1:12" ht="14.25" hidden="1" customHeight="1" collapsed="1">
      <c r="A303" s="53">
        <v>3</v>
      </c>
      <c r="B303" s="53">
        <v>3</v>
      </c>
      <c r="C303" s="49">
        <v>1</v>
      </c>
      <c r="D303" s="50">
        <v>1</v>
      </c>
      <c r="E303" s="50">
        <v>3</v>
      </c>
      <c r="F303" s="52"/>
      <c r="G303" s="51" t="s">
        <v>179</v>
      </c>
      <c r="H303" s="38">
        <v>273</v>
      </c>
      <c r="I303" s="39">
        <f>SUM(I304:I305)</f>
        <v>0</v>
      </c>
      <c r="J303" s="39">
        <f>SUM(J304:J305)</f>
        <v>0</v>
      </c>
      <c r="K303" s="39">
        <f>SUM(K304:K305)</f>
        <v>0</v>
      </c>
      <c r="L303" s="39">
        <f>SUM(L304:L305)</f>
        <v>0</v>
      </c>
    </row>
    <row r="304" spans="1:12" ht="14.25" hidden="1" customHeight="1" collapsed="1">
      <c r="A304" s="53">
        <v>3</v>
      </c>
      <c r="B304" s="53">
        <v>3</v>
      </c>
      <c r="C304" s="49">
        <v>1</v>
      </c>
      <c r="D304" s="50">
        <v>1</v>
      </c>
      <c r="E304" s="50">
        <v>3</v>
      </c>
      <c r="F304" s="52">
        <v>1</v>
      </c>
      <c r="G304" s="51" t="s">
        <v>212</v>
      </c>
      <c r="H304" s="38">
        <v>274</v>
      </c>
      <c r="I304" s="56">
        <v>0</v>
      </c>
      <c r="J304" s="56">
        <v>0</v>
      </c>
      <c r="K304" s="56">
        <v>0</v>
      </c>
      <c r="L304" s="56">
        <v>0</v>
      </c>
    </row>
    <row r="305" spans="1:12" ht="14.25" hidden="1" customHeight="1" collapsed="1">
      <c r="A305" s="53">
        <v>3</v>
      </c>
      <c r="B305" s="53">
        <v>3</v>
      </c>
      <c r="C305" s="49">
        <v>1</v>
      </c>
      <c r="D305" s="50">
        <v>1</v>
      </c>
      <c r="E305" s="50">
        <v>3</v>
      </c>
      <c r="F305" s="52">
        <v>2</v>
      </c>
      <c r="G305" s="51" t="s">
        <v>199</v>
      </c>
      <c r="H305" s="38">
        <v>275</v>
      </c>
      <c r="I305" s="56">
        <v>0</v>
      </c>
      <c r="J305" s="56">
        <v>0</v>
      </c>
      <c r="K305" s="56">
        <v>0</v>
      </c>
      <c r="L305" s="56">
        <v>0</v>
      </c>
    </row>
    <row r="306" spans="1:12" hidden="1" collapsed="1">
      <c r="A306" s="69">
        <v>3</v>
      </c>
      <c r="B306" s="44">
        <v>3</v>
      </c>
      <c r="C306" s="49">
        <v>1</v>
      </c>
      <c r="D306" s="50">
        <v>2</v>
      </c>
      <c r="E306" s="50"/>
      <c r="F306" s="52"/>
      <c r="G306" s="51" t="s">
        <v>213</v>
      </c>
      <c r="H306" s="38">
        <v>276</v>
      </c>
      <c r="I306" s="39">
        <f>I307</f>
        <v>0</v>
      </c>
      <c r="J306" s="107">
        <f>J307</f>
        <v>0</v>
      </c>
      <c r="K306" s="40">
        <f>K307</f>
        <v>0</v>
      </c>
      <c r="L306" s="40">
        <f>L307</f>
        <v>0</v>
      </c>
    </row>
    <row r="307" spans="1:12" ht="15" hidden="1" customHeight="1" collapsed="1">
      <c r="A307" s="69">
        <v>3</v>
      </c>
      <c r="B307" s="69">
        <v>3</v>
      </c>
      <c r="C307" s="44">
        <v>1</v>
      </c>
      <c r="D307" s="42">
        <v>2</v>
      </c>
      <c r="E307" s="42">
        <v>1</v>
      </c>
      <c r="F307" s="45"/>
      <c r="G307" s="51" t="s">
        <v>213</v>
      </c>
      <c r="H307" s="38">
        <v>277</v>
      </c>
      <c r="I307" s="59">
        <f>SUM(I308:I309)</f>
        <v>0</v>
      </c>
      <c r="J307" s="108">
        <f>SUM(J308:J309)</f>
        <v>0</v>
      </c>
      <c r="K307" s="60">
        <f>SUM(K308:K309)</f>
        <v>0</v>
      </c>
      <c r="L307" s="60">
        <f>SUM(L308:L309)</f>
        <v>0</v>
      </c>
    </row>
    <row r="308" spans="1:12" ht="15" hidden="1" customHeight="1" collapsed="1">
      <c r="A308" s="53">
        <v>3</v>
      </c>
      <c r="B308" s="53">
        <v>3</v>
      </c>
      <c r="C308" s="49">
        <v>1</v>
      </c>
      <c r="D308" s="50">
        <v>2</v>
      </c>
      <c r="E308" s="50">
        <v>1</v>
      </c>
      <c r="F308" s="52">
        <v>1</v>
      </c>
      <c r="G308" s="51" t="s">
        <v>214</v>
      </c>
      <c r="H308" s="38">
        <v>278</v>
      </c>
      <c r="I308" s="56">
        <v>0</v>
      </c>
      <c r="J308" s="56">
        <v>0</v>
      </c>
      <c r="K308" s="56">
        <v>0</v>
      </c>
      <c r="L308" s="56">
        <v>0</v>
      </c>
    </row>
    <row r="309" spans="1:12" ht="12.75" hidden="1" customHeight="1" collapsed="1">
      <c r="A309" s="61">
        <v>3</v>
      </c>
      <c r="B309" s="94">
        <v>3</v>
      </c>
      <c r="C309" s="70">
        <v>1</v>
      </c>
      <c r="D309" s="71">
        <v>2</v>
      </c>
      <c r="E309" s="71">
        <v>1</v>
      </c>
      <c r="F309" s="72">
        <v>2</v>
      </c>
      <c r="G309" s="73" t="s">
        <v>215</v>
      </c>
      <c r="H309" s="38">
        <v>279</v>
      </c>
      <c r="I309" s="56">
        <v>0</v>
      </c>
      <c r="J309" s="56">
        <v>0</v>
      </c>
      <c r="K309" s="56">
        <v>0</v>
      </c>
      <c r="L309" s="56">
        <v>0</v>
      </c>
    </row>
    <row r="310" spans="1:12" ht="15.75" hidden="1" customHeight="1" collapsed="1">
      <c r="A310" s="49">
        <v>3</v>
      </c>
      <c r="B310" s="51">
        <v>3</v>
      </c>
      <c r="C310" s="49">
        <v>1</v>
      </c>
      <c r="D310" s="50">
        <v>3</v>
      </c>
      <c r="E310" s="50"/>
      <c r="F310" s="52"/>
      <c r="G310" s="51" t="s">
        <v>216</v>
      </c>
      <c r="H310" s="38">
        <v>280</v>
      </c>
      <c r="I310" s="39">
        <f>I311</f>
        <v>0</v>
      </c>
      <c r="J310" s="107">
        <f>J311</f>
        <v>0</v>
      </c>
      <c r="K310" s="40">
        <f>K311</f>
        <v>0</v>
      </c>
      <c r="L310" s="40">
        <f>L311</f>
        <v>0</v>
      </c>
    </row>
    <row r="311" spans="1:12" ht="15.75" hidden="1" customHeight="1" collapsed="1">
      <c r="A311" s="49">
        <v>3</v>
      </c>
      <c r="B311" s="73">
        <v>3</v>
      </c>
      <c r="C311" s="70">
        <v>1</v>
      </c>
      <c r="D311" s="71">
        <v>3</v>
      </c>
      <c r="E311" s="71">
        <v>1</v>
      </c>
      <c r="F311" s="72"/>
      <c r="G311" s="51" t="s">
        <v>216</v>
      </c>
      <c r="H311" s="38">
        <v>281</v>
      </c>
      <c r="I311" s="40">
        <f>I312+I313</f>
        <v>0</v>
      </c>
      <c r="J311" s="40">
        <f>J312+J313</f>
        <v>0</v>
      </c>
      <c r="K311" s="40">
        <f>K312+K313</f>
        <v>0</v>
      </c>
      <c r="L311" s="40">
        <f>L312+L313</f>
        <v>0</v>
      </c>
    </row>
    <row r="312" spans="1:12" ht="27" hidden="1" customHeight="1" collapsed="1">
      <c r="A312" s="49">
        <v>3</v>
      </c>
      <c r="B312" s="51">
        <v>3</v>
      </c>
      <c r="C312" s="49">
        <v>1</v>
      </c>
      <c r="D312" s="50">
        <v>3</v>
      </c>
      <c r="E312" s="50">
        <v>1</v>
      </c>
      <c r="F312" s="52">
        <v>1</v>
      </c>
      <c r="G312" s="51" t="s">
        <v>217</v>
      </c>
      <c r="H312" s="38">
        <v>282</v>
      </c>
      <c r="I312" s="99">
        <v>0</v>
      </c>
      <c r="J312" s="99">
        <v>0</v>
      </c>
      <c r="K312" s="99">
        <v>0</v>
      </c>
      <c r="L312" s="98">
        <v>0</v>
      </c>
    </row>
    <row r="313" spans="1:12" ht="26.25" hidden="1" customHeight="1" collapsed="1">
      <c r="A313" s="49">
        <v>3</v>
      </c>
      <c r="B313" s="51">
        <v>3</v>
      </c>
      <c r="C313" s="49">
        <v>1</v>
      </c>
      <c r="D313" s="50">
        <v>3</v>
      </c>
      <c r="E313" s="50">
        <v>1</v>
      </c>
      <c r="F313" s="52">
        <v>2</v>
      </c>
      <c r="G313" s="51" t="s">
        <v>218</v>
      </c>
      <c r="H313" s="38">
        <v>283</v>
      </c>
      <c r="I313" s="56">
        <v>0</v>
      </c>
      <c r="J313" s="56">
        <v>0</v>
      </c>
      <c r="K313" s="56">
        <v>0</v>
      </c>
      <c r="L313" s="56">
        <v>0</v>
      </c>
    </row>
    <row r="314" spans="1:12" hidden="1" collapsed="1">
      <c r="A314" s="49">
        <v>3</v>
      </c>
      <c r="B314" s="51">
        <v>3</v>
      </c>
      <c r="C314" s="49">
        <v>1</v>
      </c>
      <c r="D314" s="50">
        <v>4</v>
      </c>
      <c r="E314" s="50"/>
      <c r="F314" s="52"/>
      <c r="G314" s="51" t="s">
        <v>219</v>
      </c>
      <c r="H314" s="38">
        <v>284</v>
      </c>
      <c r="I314" s="39">
        <f>I315</f>
        <v>0</v>
      </c>
      <c r="J314" s="107">
        <f>J315</f>
        <v>0</v>
      </c>
      <c r="K314" s="40">
        <f>K315</f>
        <v>0</v>
      </c>
      <c r="L314" s="40">
        <f>L315</f>
        <v>0</v>
      </c>
    </row>
    <row r="315" spans="1:12" ht="15" hidden="1" customHeight="1" collapsed="1">
      <c r="A315" s="53">
        <v>3</v>
      </c>
      <c r="B315" s="49">
        <v>3</v>
      </c>
      <c r="C315" s="50">
        <v>1</v>
      </c>
      <c r="D315" s="50">
        <v>4</v>
      </c>
      <c r="E315" s="50">
        <v>1</v>
      </c>
      <c r="F315" s="52"/>
      <c r="G315" s="51" t="s">
        <v>219</v>
      </c>
      <c r="H315" s="38">
        <v>285</v>
      </c>
      <c r="I315" s="39">
        <f>SUM(I316:I317)</f>
        <v>0</v>
      </c>
      <c r="J315" s="39">
        <f>SUM(J316:J317)</f>
        <v>0</v>
      </c>
      <c r="K315" s="39">
        <f>SUM(K316:K317)</f>
        <v>0</v>
      </c>
      <c r="L315" s="39">
        <f>SUM(L316:L317)</f>
        <v>0</v>
      </c>
    </row>
    <row r="316" spans="1:12" hidden="1" collapsed="1">
      <c r="A316" s="53">
        <v>3</v>
      </c>
      <c r="B316" s="49">
        <v>3</v>
      </c>
      <c r="C316" s="50">
        <v>1</v>
      </c>
      <c r="D316" s="50">
        <v>4</v>
      </c>
      <c r="E316" s="50">
        <v>1</v>
      </c>
      <c r="F316" s="52">
        <v>1</v>
      </c>
      <c r="G316" s="51" t="s">
        <v>220</v>
      </c>
      <c r="H316" s="38">
        <v>286</v>
      </c>
      <c r="I316" s="55">
        <v>0</v>
      </c>
      <c r="J316" s="56">
        <v>0</v>
      </c>
      <c r="K316" s="56">
        <v>0</v>
      </c>
      <c r="L316" s="55">
        <v>0</v>
      </c>
    </row>
    <row r="317" spans="1:12" ht="14.25" hidden="1" customHeight="1" collapsed="1">
      <c r="A317" s="49">
        <v>3</v>
      </c>
      <c r="B317" s="50">
        <v>3</v>
      </c>
      <c r="C317" s="50">
        <v>1</v>
      </c>
      <c r="D317" s="50">
        <v>4</v>
      </c>
      <c r="E317" s="50">
        <v>1</v>
      </c>
      <c r="F317" s="52">
        <v>2</v>
      </c>
      <c r="G317" s="51" t="s">
        <v>221</v>
      </c>
      <c r="H317" s="38">
        <v>287</v>
      </c>
      <c r="I317" s="56">
        <v>0</v>
      </c>
      <c r="J317" s="99">
        <v>0</v>
      </c>
      <c r="K317" s="99">
        <v>0</v>
      </c>
      <c r="L317" s="98">
        <v>0</v>
      </c>
    </row>
    <row r="318" spans="1:12" ht="15.75" hidden="1" customHeight="1" collapsed="1">
      <c r="A318" s="49">
        <v>3</v>
      </c>
      <c r="B318" s="50">
        <v>3</v>
      </c>
      <c r="C318" s="50">
        <v>1</v>
      </c>
      <c r="D318" s="50">
        <v>5</v>
      </c>
      <c r="E318" s="50"/>
      <c r="F318" s="52"/>
      <c r="G318" s="51" t="s">
        <v>222</v>
      </c>
      <c r="H318" s="38">
        <v>288</v>
      </c>
      <c r="I318" s="60">
        <f t="shared" ref="I318:L319" si="29">I319</f>
        <v>0</v>
      </c>
      <c r="J318" s="107">
        <f t="shared" si="29"/>
        <v>0</v>
      </c>
      <c r="K318" s="40">
        <f t="shared" si="29"/>
        <v>0</v>
      </c>
      <c r="L318" s="40">
        <f t="shared" si="29"/>
        <v>0</v>
      </c>
    </row>
    <row r="319" spans="1:12" ht="14.25" hidden="1" customHeight="1" collapsed="1">
      <c r="A319" s="44">
        <v>3</v>
      </c>
      <c r="B319" s="71">
        <v>3</v>
      </c>
      <c r="C319" s="71">
        <v>1</v>
      </c>
      <c r="D319" s="71">
        <v>5</v>
      </c>
      <c r="E319" s="71">
        <v>1</v>
      </c>
      <c r="F319" s="72"/>
      <c r="G319" s="51" t="s">
        <v>222</v>
      </c>
      <c r="H319" s="38">
        <v>289</v>
      </c>
      <c r="I319" s="40">
        <f t="shared" si="29"/>
        <v>0</v>
      </c>
      <c r="J319" s="108">
        <f t="shared" si="29"/>
        <v>0</v>
      </c>
      <c r="K319" s="60">
        <f t="shared" si="29"/>
        <v>0</v>
      </c>
      <c r="L319" s="60">
        <f t="shared" si="29"/>
        <v>0</v>
      </c>
    </row>
    <row r="320" spans="1:12" ht="14.25" hidden="1" customHeight="1" collapsed="1">
      <c r="A320" s="49">
        <v>3</v>
      </c>
      <c r="B320" s="50">
        <v>3</v>
      </c>
      <c r="C320" s="50">
        <v>1</v>
      </c>
      <c r="D320" s="50">
        <v>5</v>
      </c>
      <c r="E320" s="50">
        <v>1</v>
      </c>
      <c r="F320" s="52">
        <v>1</v>
      </c>
      <c r="G320" s="51" t="s">
        <v>223</v>
      </c>
      <c r="H320" s="38">
        <v>290</v>
      </c>
      <c r="I320" s="56">
        <v>0</v>
      </c>
      <c r="J320" s="99">
        <v>0</v>
      </c>
      <c r="K320" s="99">
        <v>0</v>
      </c>
      <c r="L320" s="98">
        <v>0</v>
      </c>
    </row>
    <row r="321" spans="1:16" ht="14.25" hidden="1" customHeight="1" collapsed="1">
      <c r="A321" s="49">
        <v>3</v>
      </c>
      <c r="B321" s="50">
        <v>3</v>
      </c>
      <c r="C321" s="50">
        <v>1</v>
      </c>
      <c r="D321" s="50">
        <v>6</v>
      </c>
      <c r="E321" s="50"/>
      <c r="F321" s="52"/>
      <c r="G321" s="51" t="s">
        <v>192</v>
      </c>
      <c r="H321" s="38">
        <v>291</v>
      </c>
      <c r="I321" s="40">
        <f t="shared" ref="I321:L322" si="30">I322</f>
        <v>0</v>
      </c>
      <c r="J321" s="107">
        <f t="shared" si="30"/>
        <v>0</v>
      </c>
      <c r="K321" s="40">
        <f t="shared" si="30"/>
        <v>0</v>
      </c>
      <c r="L321" s="40">
        <f t="shared" si="30"/>
        <v>0</v>
      </c>
    </row>
    <row r="322" spans="1:16" ht="13.5" hidden="1" customHeight="1" collapsed="1">
      <c r="A322" s="49">
        <v>3</v>
      </c>
      <c r="B322" s="50">
        <v>3</v>
      </c>
      <c r="C322" s="50">
        <v>1</v>
      </c>
      <c r="D322" s="50">
        <v>6</v>
      </c>
      <c r="E322" s="50">
        <v>1</v>
      </c>
      <c r="F322" s="52"/>
      <c r="G322" s="51" t="s">
        <v>192</v>
      </c>
      <c r="H322" s="38">
        <v>292</v>
      </c>
      <c r="I322" s="39">
        <f t="shared" si="30"/>
        <v>0</v>
      </c>
      <c r="J322" s="107">
        <f t="shared" si="30"/>
        <v>0</v>
      </c>
      <c r="K322" s="40">
        <f t="shared" si="30"/>
        <v>0</v>
      </c>
      <c r="L322" s="40">
        <f t="shared" si="30"/>
        <v>0</v>
      </c>
    </row>
    <row r="323" spans="1:16" ht="14.25" hidden="1" customHeight="1" collapsed="1">
      <c r="A323" s="49">
        <v>3</v>
      </c>
      <c r="B323" s="50">
        <v>3</v>
      </c>
      <c r="C323" s="50">
        <v>1</v>
      </c>
      <c r="D323" s="50">
        <v>6</v>
      </c>
      <c r="E323" s="50">
        <v>1</v>
      </c>
      <c r="F323" s="52">
        <v>1</v>
      </c>
      <c r="G323" s="51" t="s">
        <v>192</v>
      </c>
      <c r="H323" s="38">
        <v>293</v>
      </c>
      <c r="I323" s="99">
        <v>0</v>
      </c>
      <c r="J323" s="99">
        <v>0</v>
      </c>
      <c r="K323" s="99">
        <v>0</v>
      </c>
      <c r="L323" s="98">
        <v>0</v>
      </c>
    </row>
    <row r="324" spans="1:16" ht="15" hidden="1" customHeight="1" collapsed="1">
      <c r="A324" s="49">
        <v>3</v>
      </c>
      <c r="B324" s="50">
        <v>3</v>
      </c>
      <c r="C324" s="50">
        <v>1</v>
      </c>
      <c r="D324" s="50">
        <v>7</v>
      </c>
      <c r="E324" s="50"/>
      <c r="F324" s="52"/>
      <c r="G324" s="51" t="s">
        <v>224</v>
      </c>
      <c r="H324" s="38">
        <v>294</v>
      </c>
      <c r="I324" s="39">
        <f>I325</f>
        <v>0</v>
      </c>
      <c r="J324" s="107">
        <f>J325</f>
        <v>0</v>
      </c>
      <c r="K324" s="40">
        <f>K325</f>
        <v>0</v>
      </c>
      <c r="L324" s="40">
        <f>L325</f>
        <v>0</v>
      </c>
    </row>
    <row r="325" spans="1:16" ht="16.5" hidden="1" customHeight="1" collapsed="1">
      <c r="A325" s="49">
        <v>3</v>
      </c>
      <c r="B325" s="50">
        <v>3</v>
      </c>
      <c r="C325" s="50">
        <v>1</v>
      </c>
      <c r="D325" s="50">
        <v>7</v>
      </c>
      <c r="E325" s="50">
        <v>1</v>
      </c>
      <c r="F325" s="52"/>
      <c r="G325" s="51" t="s">
        <v>224</v>
      </c>
      <c r="H325" s="38">
        <v>295</v>
      </c>
      <c r="I325" s="39">
        <f>I326+I327</f>
        <v>0</v>
      </c>
      <c r="J325" s="39">
        <f>J326+J327</f>
        <v>0</v>
      </c>
      <c r="K325" s="39">
        <f>K326+K327</f>
        <v>0</v>
      </c>
      <c r="L325" s="39">
        <f>L326+L327</f>
        <v>0</v>
      </c>
    </row>
    <row r="326" spans="1:16" ht="27" hidden="1" customHeight="1" collapsed="1">
      <c r="A326" s="49">
        <v>3</v>
      </c>
      <c r="B326" s="50">
        <v>3</v>
      </c>
      <c r="C326" s="50">
        <v>1</v>
      </c>
      <c r="D326" s="50">
        <v>7</v>
      </c>
      <c r="E326" s="50">
        <v>1</v>
      </c>
      <c r="F326" s="52">
        <v>1</v>
      </c>
      <c r="G326" s="51" t="s">
        <v>225</v>
      </c>
      <c r="H326" s="38">
        <v>296</v>
      </c>
      <c r="I326" s="99">
        <v>0</v>
      </c>
      <c r="J326" s="99">
        <v>0</v>
      </c>
      <c r="K326" s="99">
        <v>0</v>
      </c>
      <c r="L326" s="98">
        <v>0</v>
      </c>
    </row>
    <row r="327" spans="1:16" ht="27.75" hidden="1" customHeight="1" collapsed="1">
      <c r="A327" s="49">
        <v>3</v>
      </c>
      <c r="B327" s="50">
        <v>3</v>
      </c>
      <c r="C327" s="50">
        <v>1</v>
      </c>
      <c r="D327" s="50">
        <v>7</v>
      </c>
      <c r="E327" s="50">
        <v>1</v>
      </c>
      <c r="F327" s="52">
        <v>2</v>
      </c>
      <c r="G327" s="51" t="s">
        <v>226</v>
      </c>
      <c r="H327" s="38">
        <v>297</v>
      </c>
      <c r="I327" s="56">
        <v>0</v>
      </c>
      <c r="J327" s="56">
        <v>0</v>
      </c>
      <c r="K327" s="56">
        <v>0</v>
      </c>
      <c r="L327" s="56">
        <v>0</v>
      </c>
    </row>
    <row r="328" spans="1:16" ht="38.25" hidden="1" customHeight="1" collapsed="1">
      <c r="A328" s="49">
        <v>3</v>
      </c>
      <c r="B328" s="50">
        <v>3</v>
      </c>
      <c r="C328" s="50">
        <v>2</v>
      </c>
      <c r="D328" s="50"/>
      <c r="E328" s="50"/>
      <c r="F328" s="52"/>
      <c r="G328" s="51" t="s">
        <v>227</v>
      </c>
      <c r="H328" s="38">
        <v>298</v>
      </c>
      <c r="I328" s="39">
        <f>SUM(I329+I338+I342+I346+I350+I353+I356)</f>
        <v>0</v>
      </c>
      <c r="J328" s="107">
        <f>SUM(J329+J338+J342+J346+J350+J353+J356)</f>
        <v>0</v>
      </c>
      <c r="K328" s="40">
        <f>SUM(K329+K338+K342+K346+K350+K353+K356)</f>
        <v>0</v>
      </c>
      <c r="L328" s="40">
        <f>SUM(L329+L338+L342+L346+L350+L353+L356)</f>
        <v>0</v>
      </c>
    </row>
    <row r="329" spans="1:16" ht="15" hidden="1" customHeight="1" collapsed="1">
      <c r="A329" s="49">
        <v>3</v>
      </c>
      <c r="B329" s="50">
        <v>3</v>
      </c>
      <c r="C329" s="50">
        <v>2</v>
      </c>
      <c r="D329" s="50">
        <v>1</v>
      </c>
      <c r="E329" s="50"/>
      <c r="F329" s="52"/>
      <c r="G329" s="51" t="s">
        <v>174</v>
      </c>
      <c r="H329" s="38">
        <v>299</v>
      </c>
      <c r="I329" s="39">
        <f>I330</f>
        <v>0</v>
      </c>
      <c r="J329" s="107">
        <f>J330</f>
        <v>0</v>
      </c>
      <c r="K329" s="40">
        <f>K330</f>
        <v>0</v>
      </c>
      <c r="L329" s="40">
        <f>L330</f>
        <v>0</v>
      </c>
    </row>
    <row r="330" spans="1:16" hidden="1" collapsed="1">
      <c r="A330" s="53">
        <v>3</v>
      </c>
      <c r="B330" s="49">
        <v>3</v>
      </c>
      <c r="C330" s="50">
        <v>2</v>
      </c>
      <c r="D330" s="51">
        <v>1</v>
      </c>
      <c r="E330" s="49">
        <v>1</v>
      </c>
      <c r="F330" s="52"/>
      <c r="G330" s="51" t="s">
        <v>174</v>
      </c>
      <c r="H330" s="38">
        <v>300</v>
      </c>
      <c r="I330" s="39">
        <f>SUM(I331:I331)</f>
        <v>0</v>
      </c>
      <c r="J330" s="39">
        <f>SUM(J331:J331)</f>
        <v>0</v>
      </c>
      <c r="K330" s="39">
        <f>SUM(K331:K331)</f>
        <v>0</v>
      </c>
      <c r="L330" s="39">
        <f>SUM(L331:L331)</f>
        <v>0</v>
      </c>
      <c r="M330" s="137"/>
      <c r="N330" s="137"/>
      <c r="O330" s="137"/>
      <c r="P330" s="137"/>
    </row>
    <row r="331" spans="1:16" ht="13.5" hidden="1" customHeight="1" collapsed="1">
      <c r="A331" s="53">
        <v>3</v>
      </c>
      <c r="B331" s="49">
        <v>3</v>
      </c>
      <c r="C331" s="50">
        <v>2</v>
      </c>
      <c r="D331" s="51">
        <v>1</v>
      </c>
      <c r="E331" s="49">
        <v>1</v>
      </c>
      <c r="F331" s="52">
        <v>1</v>
      </c>
      <c r="G331" s="51" t="s">
        <v>175</v>
      </c>
      <c r="H331" s="38">
        <v>301</v>
      </c>
      <c r="I331" s="99">
        <v>0</v>
      </c>
      <c r="J331" s="99">
        <v>0</v>
      </c>
      <c r="K331" s="99">
        <v>0</v>
      </c>
      <c r="L331" s="98">
        <v>0</v>
      </c>
    </row>
    <row r="332" spans="1:16" hidden="1" collapsed="1">
      <c r="A332" s="53">
        <v>3</v>
      </c>
      <c r="B332" s="49">
        <v>3</v>
      </c>
      <c r="C332" s="50">
        <v>2</v>
      </c>
      <c r="D332" s="51">
        <v>1</v>
      </c>
      <c r="E332" s="49">
        <v>2</v>
      </c>
      <c r="F332" s="52"/>
      <c r="G332" s="73" t="s">
        <v>198</v>
      </c>
      <c r="H332" s="38">
        <v>302</v>
      </c>
      <c r="I332" s="39">
        <f>SUM(I333:I334)</f>
        <v>0</v>
      </c>
      <c r="J332" s="39">
        <f>SUM(J333:J334)</f>
        <v>0</v>
      </c>
      <c r="K332" s="39">
        <f>SUM(K333:K334)</f>
        <v>0</v>
      </c>
      <c r="L332" s="39">
        <f>SUM(L333:L334)</f>
        <v>0</v>
      </c>
    </row>
    <row r="333" spans="1:16" hidden="1" collapsed="1">
      <c r="A333" s="53">
        <v>3</v>
      </c>
      <c r="B333" s="49">
        <v>3</v>
      </c>
      <c r="C333" s="50">
        <v>2</v>
      </c>
      <c r="D333" s="51">
        <v>1</v>
      </c>
      <c r="E333" s="49">
        <v>2</v>
      </c>
      <c r="F333" s="52">
        <v>1</v>
      </c>
      <c r="G333" s="73" t="s">
        <v>177</v>
      </c>
      <c r="H333" s="38">
        <v>303</v>
      </c>
      <c r="I333" s="99">
        <v>0</v>
      </c>
      <c r="J333" s="99">
        <v>0</v>
      </c>
      <c r="K333" s="99">
        <v>0</v>
      </c>
      <c r="L333" s="98">
        <v>0</v>
      </c>
    </row>
    <row r="334" spans="1:16" hidden="1" collapsed="1">
      <c r="A334" s="53">
        <v>3</v>
      </c>
      <c r="B334" s="49">
        <v>3</v>
      </c>
      <c r="C334" s="50">
        <v>2</v>
      </c>
      <c r="D334" s="51">
        <v>1</v>
      </c>
      <c r="E334" s="49">
        <v>2</v>
      </c>
      <c r="F334" s="52">
        <v>2</v>
      </c>
      <c r="G334" s="73" t="s">
        <v>178</v>
      </c>
      <c r="H334" s="38">
        <v>304</v>
      </c>
      <c r="I334" s="56">
        <v>0</v>
      </c>
      <c r="J334" s="56">
        <v>0</v>
      </c>
      <c r="K334" s="56">
        <v>0</v>
      </c>
      <c r="L334" s="56">
        <v>0</v>
      </c>
    </row>
    <row r="335" spans="1:16" hidden="1" collapsed="1">
      <c r="A335" s="53">
        <v>3</v>
      </c>
      <c r="B335" s="49">
        <v>3</v>
      </c>
      <c r="C335" s="50">
        <v>2</v>
      </c>
      <c r="D335" s="51">
        <v>1</v>
      </c>
      <c r="E335" s="49">
        <v>3</v>
      </c>
      <c r="F335" s="52"/>
      <c r="G335" s="73" t="s">
        <v>179</v>
      </c>
      <c r="H335" s="38">
        <v>305</v>
      </c>
      <c r="I335" s="39">
        <f>SUM(I336:I337)</f>
        <v>0</v>
      </c>
      <c r="J335" s="39">
        <f>SUM(J336:J337)</f>
        <v>0</v>
      </c>
      <c r="K335" s="39">
        <f>SUM(K336:K337)</f>
        <v>0</v>
      </c>
      <c r="L335" s="39">
        <f>SUM(L336:L337)</f>
        <v>0</v>
      </c>
    </row>
    <row r="336" spans="1:16" hidden="1" collapsed="1">
      <c r="A336" s="53">
        <v>3</v>
      </c>
      <c r="B336" s="49">
        <v>3</v>
      </c>
      <c r="C336" s="50">
        <v>2</v>
      </c>
      <c r="D336" s="51">
        <v>1</v>
      </c>
      <c r="E336" s="49">
        <v>3</v>
      </c>
      <c r="F336" s="52">
        <v>1</v>
      </c>
      <c r="G336" s="73" t="s">
        <v>180</v>
      </c>
      <c r="H336" s="38">
        <v>306</v>
      </c>
      <c r="I336" s="56">
        <v>0</v>
      </c>
      <c r="J336" s="56">
        <v>0</v>
      </c>
      <c r="K336" s="56">
        <v>0</v>
      </c>
      <c r="L336" s="56">
        <v>0</v>
      </c>
    </row>
    <row r="337" spans="1:12" hidden="1" collapsed="1">
      <c r="A337" s="53">
        <v>3</v>
      </c>
      <c r="B337" s="49">
        <v>3</v>
      </c>
      <c r="C337" s="50">
        <v>2</v>
      </c>
      <c r="D337" s="51">
        <v>1</v>
      </c>
      <c r="E337" s="49">
        <v>3</v>
      </c>
      <c r="F337" s="52">
        <v>2</v>
      </c>
      <c r="G337" s="73" t="s">
        <v>199</v>
      </c>
      <c r="H337" s="38">
        <v>307</v>
      </c>
      <c r="I337" s="74">
        <v>0</v>
      </c>
      <c r="J337" s="109">
        <v>0</v>
      </c>
      <c r="K337" s="74">
        <v>0</v>
      </c>
      <c r="L337" s="74">
        <v>0</v>
      </c>
    </row>
    <row r="338" spans="1:12" hidden="1" collapsed="1">
      <c r="A338" s="61">
        <v>3</v>
      </c>
      <c r="B338" s="61">
        <v>3</v>
      </c>
      <c r="C338" s="70">
        <v>2</v>
      </c>
      <c r="D338" s="73">
        <v>2</v>
      </c>
      <c r="E338" s="70"/>
      <c r="F338" s="72"/>
      <c r="G338" s="73" t="s">
        <v>213</v>
      </c>
      <c r="H338" s="38">
        <v>308</v>
      </c>
      <c r="I338" s="66">
        <f>I339</f>
        <v>0</v>
      </c>
      <c r="J338" s="110">
        <f>J339</f>
        <v>0</v>
      </c>
      <c r="K338" s="67">
        <f>K339</f>
        <v>0</v>
      </c>
      <c r="L338" s="67">
        <f>L339</f>
        <v>0</v>
      </c>
    </row>
    <row r="339" spans="1:12" hidden="1" collapsed="1">
      <c r="A339" s="53">
        <v>3</v>
      </c>
      <c r="B339" s="53">
        <v>3</v>
      </c>
      <c r="C339" s="49">
        <v>2</v>
      </c>
      <c r="D339" s="51">
        <v>2</v>
      </c>
      <c r="E339" s="49">
        <v>1</v>
      </c>
      <c r="F339" s="52"/>
      <c r="G339" s="73" t="s">
        <v>213</v>
      </c>
      <c r="H339" s="38">
        <v>309</v>
      </c>
      <c r="I339" s="39">
        <f>SUM(I340:I341)</f>
        <v>0</v>
      </c>
      <c r="J339" s="79">
        <f>SUM(J340:J341)</f>
        <v>0</v>
      </c>
      <c r="K339" s="40">
        <f>SUM(K340:K341)</f>
        <v>0</v>
      </c>
      <c r="L339" s="40">
        <f>SUM(L340:L341)</f>
        <v>0</v>
      </c>
    </row>
    <row r="340" spans="1:12" hidden="1" collapsed="1">
      <c r="A340" s="53">
        <v>3</v>
      </c>
      <c r="B340" s="53">
        <v>3</v>
      </c>
      <c r="C340" s="49">
        <v>2</v>
      </c>
      <c r="D340" s="51">
        <v>2</v>
      </c>
      <c r="E340" s="53">
        <v>1</v>
      </c>
      <c r="F340" s="83">
        <v>1</v>
      </c>
      <c r="G340" s="51" t="s">
        <v>214</v>
      </c>
      <c r="H340" s="38">
        <v>310</v>
      </c>
      <c r="I340" s="56">
        <v>0</v>
      </c>
      <c r="J340" s="56">
        <v>0</v>
      </c>
      <c r="K340" s="56">
        <v>0</v>
      </c>
      <c r="L340" s="56">
        <v>0</v>
      </c>
    </row>
    <row r="341" spans="1:12" hidden="1" collapsed="1">
      <c r="A341" s="61">
        <v>3</v>
      </c>
      <c r="B341" s="61">
        <v>3</v>
      </c>
      <c r="C341" s="62">
        <v>2</v>
      </c>
      <c r="D341" s="63">
        <v>2</v>
      </c>
      <c r="E341" s="64">
        <v>1</v>
      </c>
      <c r="F341" s="91">
        <v>2</v>
      </c>
      <c r="G341" s="64" t="s">
        <v>215</v>
      </c>
      <c r="H341" s="38">
        <v>311</v>
      </c>
      <c r="I341" s="56">
        <v>0</v>
      </c>
      <c r="J341" s="56">
        <v>0</v>
      </c>
      <c r="K341" s="56">
        <v>0</v>
      </c>
      <c r="L341" s="56">
        <v>0</v>
      </c>
    </row>
    <row r="342" spans="1:12" ht="23.25" hidden="1" customHeight="1" collapsed="1">
      <c r="A342" s="53">
        <v>3</v>
      </c>
      <c r="B342" s="53">
        <v>3</v>
      </c>
      <c r="C342" s="49">
        <v>2</v>
      </c>
      <c r="D342" s="50">
        <v>3</v>
      </c>
      <c r="E342" s="51"/>
      <c r="F342" s="83"/>
      <c r="G342" s="51" t="s">
        <v>216</v>
      </c>
      <c r="H342" s="38">
        <v>312</v>
      </c>
      <c r="I342" s="39">
        <f>I343</f>
        <v>0</v>
      </c>
      <c r="J342" s="79">
        <f>J343</f>
        <v>0</v>
      </c>
      <c r="K342" s="40">
        <f>K343</f>
        <v>0</v>
      </c>
      <c r="L342" s="40">
        <f>L343</f>
        <v>0</v>
      </c>
    </row>
    <row r="343" spans="1:12" ht="13.5" hidden="1" customHeight="1" collapsed="1">
      <c r="A343" s="53">
        <v>3</v>
      </c>
      <c r="B343" s="53">
        <v>3</v>
      </c>
      <c r="C343" s="49">
        <v>2</v>
      </c>
      <c r="D343" s="50">
        <v>3</v>
      </c>
      <c r="E343" s="51">
        <v>1</v>
      </c>
      <c r="F343" s="83"/>
      <c r="G343" s="51" t="s">
        <v>216</v>
      </c>
      <c r="H343" s="38">
        <v>313</v>
      </c>
      <c r="I343" s="39">
        <f>I344+I345</f>
        <v>0</v>
      </c>
      <c r="J343" s="39">
        <f>J344+J345</f>
        <v>0</v>
      </c>
      <c r="K343" s="39">
        <f>K344+K345</f>
        <v>0</v>
      </c>
      <c r="L343" s="39">
        <f>L344+L345</f>
        <v>0</v>
      </c>
    </row>
    <row r="344" spans="1:12" ht="28.5" hidden="1" customHeight="1" collapsed="1">
      <c r="A344" s="53">
        <v>3</v>
      </c>
      <c r="B344" s="53">
        <v>3</v>
      </c>
      <c r="C344" s="49">
        <v>2</v>
      </c>
      <c r="D344" s="50">
        <v>3</v>
      </c>
      <c r="E344" s="51">
        <v>1</v>
      </c>
      <c r="F344" s="83">
        <v>1</v>
      </c>
      <c r="G344" s="51" t="s">
        <v>217</v>
      </c>
      <c r="H344" s="38">
        <v>314</v>
      </c>
      <c r="I344" s="99">
        <v>0</v>
      </c>
      <c r="J344" s="99">
        <v>0</v>
      </c>
      <c r="K344" s="99">
        <v>0</v>
      </c>
      <c r="L344" s="98">
        <v>0</v>
      </c>
    </row>
    <row r="345" spans="1:12" ht="27.75" hidden="1" customHeight="1" collapsed="1">
      <c r="A345" s="53">
        <v>3</v>
      </c>
      <c r="B345" s="53">
        <v>3</v>
      </c>
      <c r="C345" s="49">
        <v>2</v>
      </c>
      <c r="D345" s="50">
        <v>3</v>
      </c>
      <c r="E345" s="51">
        <v>1</v>
      </c>
      <c r="F345" s="83">
        <v>2</v>
      </c>
      <c r="G345" s="51" t="s">
        <v>218</v>
      </c>
      <c r="H345" s="38">
        <v>315</v>
      </c>
      <c r="I345" s="56">
        <v>0</v>
      </c>
      <c r="J345" s="56">
        <v>0</v>
      </c>
      <c r="K345" s="56">
        <v>0</v>
      </c>
      <c r="L345" s="56">
        <v>0</v>
      </c>
    </row>
    <row r="346" spans="1:12" hidden="1" collapsed="1">
      <c r="A346" s="53">
        <v>3</v>
      </c>
      <c r="B346" s="53">
        <v>3</v>
      </c>
      <c r="C346" s="49">
        <v>2</v>
      </c>
      <c r="D346" s="50">
        <v>4</v>
      </c>
      <c r="E346" s="50"/>
      <c r="F346" s="52"/>
      <c r="G346" s="51" t="s">
        <v>219</v>
      </c>
      <c r="H346" s="38">
        <v>316</v>
      </c>
      <c r="I346" s="39">
        <f>I347</f>
        <v>0</v>
      </c>
      <c r="J346" s="79">
        <f>J347</f>
        <v>0</v>
      </c>
      <c r="K346" s="40">
        <f>K347</f>
        <v>0</v>
      </c>
      <c r="L346" s="40">
        <f>L347</f>
        <v>0</v>
      </c>
    </row>
    <row r="347" spans="1:12" hidden="1" collapsed="1">
      <c r="A347" s="69">
        <v>3</v>
      </c>
      <c r="B347" s="69">
        <v>3</v>
      </c>
      <c r="C347" s="44">
        <v>2</v>
      </c>
      <c r="D347" s="42">
        <v>4</v>
      </c>
      <c r="E347" s="42">
        <v>1</v>
      </c>
      <c r="F347" s="45"/>
      <c r="G347" s="51" t="s">
        <v>219</v>
      </c>
      <c r="H347" s="38">
        <v>317</v>
      </c>
      <c r="I347" s="59">
        <f>SUM(I348:I349)</f>
        <v>0</v>
      </c>
      <c r="J347" s="80">
        <f>SUM(J348:J349)</f>
        <v>0</v>
      </c>
      <c r="K347" s="60">
        <f>SUM(K348:K349)</f>
        <v>0</v>
      </c>
      <c r="L347" s="60">
        <f>SUM(L348:L349)</f>
        <v>0</v>
      </c>
    </row>
    <row r="348" spans="1:12" ht="15.75" hidden="1" customHeight="1" collapsed="1">
      <c r="A348" s="53">
        <v>3</v>
      </c>
      <c r="B348" s="53">
        <v>3</v>
      </c>
      <c r="C348" s="49">
        <v>2</v>
      </c>
      <c r="D348" s="50">
        <v>4</v>
      </c>
      <c r="E348" s="50">
        <v>1</v>
      </c>
      <c r="F348" s="52">
        <v>1</v>
      </c>
      <c r="G348" s="51" t="s">
        <v>220</v>
      </c>
      <c r="H348" s="38">
        <v>318</v>
      </c>
      <c r="I348" s="56">
        <v>0</v>
      </c>
      <c r="J348" s="56">
        <v>0</v>
      </c>
      <c r="K348" s="56">
        <v>0</v>
      </c>
      <c r="L348" s="56">
        <v>0</v>
      </c>
    </row>
    <row r="349" spans="1:12" hidden="1" collapsed="1">
      <c r="A349" s="53">
        <v>3</v>
      </c>
      <c r="B349" s="53">
        <v>3</v>
      </c>
      <c r="C349" s="49">
        <v>2</v>
      </c>
      <c r="D349" s="50">
        <v>4</v>
      </c>
      <c r="E349" s="50">
        <v>1</v>
      </c>
      <c r="F349" s="52">
        <v>2</v>
      </c>
      <c r="G349" s="51" t="s">
        <v>228</v>
      </c>
      <c r="H349" s="38">
        <v>319</v>
      </c>
      <c r="I349" s="56">
        <v>0</v>
      </c>
      <c r="J349" s="56">
        <v>0</v>
      </c>
      <c r="K349" s="56">
        <v>0</v>
      </c>
      <c r="L349" s="56">
        <v>0</v>
      </c>
    </row>
    <row r="350" spans="1:12" hidden="1" collapsed="1">
      <c r="A350" s="53">
        <v>3</v>
      </c>
      <c r="B350" s="53">
        <v>3</v>
      </c>
      <c r="C350" s="49">
        <v>2</v>
      </c>
      <c r="D350" s="50">
        <v>5</v>
      </c>
      <c r="E350" s="50"/>
      <c r="F350" s="52"/>
      <c r="G350" s="51" t="s">
        <v>222</v>
      </c>
      <c r="H350" s="38">
        <v>320</v>
      </c>
      <c r="I350" s="39">
        <f t="shared" ref="I350:L351" si="31">I351</f>
        <v>0</v>
      </c>
      <c r="J350" s="79">
        <f t="shared" si="31"/>
        <v>0</v>
      </c>
      <c r="K350" s="40">
        <f t="shared" si="31"/>
        <v>0</v>
      </c>
      <c r="L350" s="40">
        <f t="shared" si="31"/>
        <v>0</v>
      </c>
    </row>
    <row r="351" spans="1:12" hidden="1" collapsed="1">
      <c r="A351" s="69">
        <v>3</v>
      </c>
      <c r="B351" s="69">
        <v>3</v>
      </c>
      <c r="C351" s="44">
        <v>2</v>
      </c>
      <c r="D351" s="42">
        <v>5</v>
      </c>
      <c r="E351" s="42">
        <v>1</v>
      </c>
      <c r="F351" s="45"/>
      <c r="G351" s="51" t="s">
        <v>222</v>
      </c>
      <c r="H351" s="38">
        <v>321</v>
      </c>
      <c r="I351" s="59">
        <f t="shared" si="31"/>
        <v>0</v>
      </c>
      <c r="J351" s="80">
        <f t="shared" si="31"/>
        <v>0</v>
      </c>
      <c r="K351" s="60">
        <f t="shared" si="31"/>
        <v>0</v>
      </c>
      <c r="L351" s="60">
        <f t="shared" si="31"/>
        <v>0</v>
      </c>
    </row>
    <row r="352" spans="1:12" hidden="1" collapsed="1">
      <c r="A352" s="53">
        <v>3</v>
      </c>
      <c r="B352" s="53">
        <v>3</v>
      </c>
      <c r="C352" s="49">
        <v>2</v>
      </c>
      <c r="D352" s="50">
        <v>5</v>
      </c>
      <c r="E352" s="50">
        <v>1</v>
      </c>
      <c r="F352" s="52">
        <v>1</v>
      </c>
      <c r="G352" s="51" t="s">
        <v>222</v>
      </c>
      <c r="H352" s="38">
        <v>322</v>
      </c>
      <c r="I352" s="99">
        <v>0</v>
      </c>
      <c r="J352" s="99">
        <v>0</v>
      </c>
      <c r="K352" s="99">
        <v>0</v>
      </c>
      <c r="L352" s="98">
        <v>0</v>
      </c>
    </row>
    <row r="353" spans="1:12" ht="16.5" hidden="1" customHeight="1" collapsed="1">
      <c r="A353" s="53">
        <v>3</v>
      </c>
      <c r="B353" s="53">
        <v>3</v>
      </c>
      <c r="C353" s="49">
        <v>2</v>
      </c>
      <c r="D353" s="50">
        <v>6</v>
      </c>
      <c r="E353" s="50"/>
      <c r="F353" s="52"/>
      <c r="G353" s="51" t="s">
        <v>192</v>
      </c>
      <c r="H353" s="38">
        <v>323</v>
      </c>
      <c r="I353" s="39">
        <f t="shared" ref="I353:L354" si="32">I354</f>
        <v>0</v>
      </c>
      <c r="J353" s="79">
        <f t="shared" si="32"/>
        <v>0</v>
      </c>
      <c r="K353" s="40">
        <f t="shared" si="32"/>
        <v>0</v>
      </c>
      <c r="L353" s="40">
        <f t="shared" si="32"/>
        <v>0</v>
      </c>
    </row>
    <row r="354" spans="1:12" ht="15" hidden="1" customHeight="1" collapsed="1">
      <c r="A354" s="53">
        <v>3</v>
      </c>
      <c r="B354" s="53">
        <v>3</v>
      </c>
      <c r="C354" s="49">
        <v>2</v>
      </c>
      <c r="D354" s="50">
        <v>6</v>
      </c>
      <c r="E354" s="50">
        <v>1</v>
      </c>
      <c r="F354" s="52"/>
      <c r="G354" s="51" t="s">
        <v>192</v>
      </c>
      <c r="H354" s="38">
        <v>324</v>
      </c>
      <c r="I354" s="39">
        <f t="shared" si="32"/>
        <v>0</v>
      </c>
      <c r="J354" s="79">
        <f t="shared" si="32"/>
        <v>0</v>
      </c>
      <c r="K354" s="40">
        <f t="shared" si="32"/>
        <v>0</v>
      </c>
      <c r="L354" s="40">
        <f t="shared" si="32"/>
        <v>0</v>
      </c>
    </row>
    <row r="355" spans="1:12" ht="13.5" hidden="1" customHeight="1" collapsed="1">
      <c r="A355" s="61">
        <v>3</v>
      </c>
      <c r="B355" s="61">
        <v>3</v>
      </c>
      <c r="C355" s="62">
        <v>2</v>
      </c>
      <c r="D355" s="63">
        <v>6</v>
      </c>
      <c r="E355" s="63">
        <v>1</v>
      </c>
      <c r="F355" s="65">
        <v>1</v>
      </c>
      <c r="G355" s="64" t="s">
        <v>192</v>
      </c>
      <c r="H355" s="38">
        <v>325</v>
      </c>
      <c r="I355" s="99">
        <v>0</v>
      </c>
      <c r="J355" s="99">
        <v>0</v>
      </c>
      <c r="K355" s="99">
        <v>0</v>
      </c>
      <c r="L355" s="98">
        <v>0</v>
      </c>
    </row>
    <row r="356" spans="1:12" ht="15" hidden="1" customHeight="1" collapsed="1">
      <c r="A356" s="53">
        <v>3</v>
      </c>
      <c r="B356" s="53">
        <v>3</v>
      </c>
      <c r="C356" s="49">
        <v>2</v>
      </c>
      <c r="D356" s="50">
        <v>7</v>
      </c>
      <c r="E356" s="50"/>
      <c r="F356" s="52"/>
      <c r="G356" s="51" t="s">
        <v>224</v>
      </c>
      <c r="H356" s="38">
        <v>326</v>
      </c>
      <c r="I356" s="39">
        <f>I357</f>
        <v>0</v>
      </c>
      <c r="J356" s="79">
        <f>J357</f>
        <v>0</v>
      </c>
      <c r="K356" s="40">
        <f>K357</f>
        <v>0</v>
      </c>
      <c r="L356" s="40">
        <f>L357</f>
        <v>0</v>
      </c>
    </row>
    <row r="357" spans="1:12" ht="12.75" hidden="1" customHeight="1" collapsed="1">
      <c r="A357" s="61">
        <v>3</v>
      </c>
      <c r="B357" s="61">
        <v>3</v>
      </c>
      <c r="C357" s="62">
        <v>2</v>
      </c>
      <c r="D357" s="63">
        <v>7</v>
      </c>
      <c r="E357" s="63">
        <v>1</v>
      </c>
      <c r="F357" s="65"/>
      <c r="G357" s="51" t="s">
        <v>224</v>
      </c>
      <c r="H357" s="38">
        <v>327</v>
      </c>
      <c r="I357" s="39">
        <f>SUM(I358:I359)</f>
        <v>0</v>
      </c>
      <c r="J357" s="39">
        <f>SUM(J358:J359)</f>
        <v>0</v>
      </c>
      <c r="K357" s="39">
        <f>SUM(K358:K359)</f>
        <v>0</v>
      </c>
      <c r="L357" s="39">
        <f>SUM(L358:L359)</f>
        <v>0</v>
      </c>
    </row>
    <row r="358" spans="1:12" ht="27" hidden="1" customHeight="1" collapsed="1">
      <c r="A358" s="53">
        <v>3</v>
      </c>
      <c r="B358" s="53">
        <v>3</v>
      </c>
      <c r="C358" s="49">
        <v>2</v>
      </c>
      <c r="D358" s="50">
        <v>7</v>
      </c>
      <c r="E358" s="50">
        <v>1</v>
      </c>
      <c r="F358" s="52">
        <v>1</v>
      </c>
      <c r="G358" s="51" t="s">
        <v>225</v>
      </c>
      <c r="H358" s="38">
        <v>328</v>
      </c>
      <c r="I358" s="99">
        <v>0</v>
      </c>
      <c r="J358" s="99">
        <v>0</v>
      </c>
      <c r="K358" s="99">
        <v>0</v>
      </c>
      <c r="L358" s="98">
        <v>0</v>
      </c>
    </row>
    <row r="359" spans="1:12" ht="30" hidden="1" customHeight="1" collapsed="1">
      <c r="A359" s="53">
        <v>3</v>
      </c>
      <c r="B359" s="53">
        <v>3</v>
      </c>
      <c r="C359" s="49">
        <v>2</v>
      </c>
      <c r="D359" s="50">
        <v>7</v>
      </c>
      <c r="E359" s="50">
        <v>1</v>
      </c>
      <c r="F359" s="52">
        <v>2</v>
      </c>
      <c r="G359" s="51" t="s">
        <v>226</v>
      </c>
      <c r="H359" s="38">
        <v>329</v>
      </c>
      <c r="I359" s="56">
        <v>0</v>
      </c>
      <c r="J359" s="56">
        <v>0</v>
      </c>
      <c r="K359" s="56">
        <v>0</v>
      </c>
      <c r="L359" s="56">
        <v>0</v>
      </c>
    </row>
    <row r="360" spans="1:12" ht="18.75" customHeight="1">
      <c r="A360" s="21"/>
      <c r="B360" s="21"/>
      <c r="C360" s="22"/>
      <c r="D360" s="111"/>
      <c r="E360" s="112"/>
      <c r="F360" s="113"/>
      <c r="G360" s="114" t="s">
        <v>229</v>
      </c>
      <c r="H360" s="38">
        <v>330</v>
      </c>
      <c r="I360" s="88">
        <f>SUM(I30+I176)</f>
        <v>355200</v>
      </c>
      <c r="J360" s="88">
        <f>SUM(J30+J176)</f>
        <v>66200</v>
      </c>
      <c r="K360" s="88">
        <f>SUM(K30+K176)</f>
        <v>62835.590000000004</v>
      </c>
      <c r="L360" s="88">
        <f>SUM(L30+L176)</f>
        <v>62835.590000000004</v>
      </c>
    </row>
    <row r="361" spans="1:12" ht="18.75" customHeight="1">
      <c r="G361" s="115"/>
      <c r="H361" s="151"/>
      <c r="I361" s="116"/>
      <c r="J361" s="117"/>
      <c r="K361" s="117"/>
      <c r="L361" s="117"/>
    </row>
    <row r="362" spans="1:12" ht="18.75" customHeight="1">
      <c r="D362" s="118"/>
      <c r="E362" s="118"/>
      <c r="F362" s="24"/>
      <c r="G362" s="118" t="s">
        <v>230</v>
      </c>
      <c r="H362" s="152"/>
      <c r="I362" s="119"/>
      <c r="J362" s="117"/>
      <c r="K362" s="118" t="s">
        <v>231</v>
      </c>
      <c r="L362" s="119"/>
    </row>
    <row r="363" spans="1:12" ht="18.75" customHeight="1">
      <c r="A363" s="120"/>
      <c r="B363" s="120"/>
      <c r="C363" s="120"/>
      <c r="D363" s="121" t="s">
        <v>232</v>
      </c>
      <c r="E363"/>
      <c r="F363"/>
      <c r="G363" s="152"/>
      <c r="H363" s="152"/>
      <c r="I363" s="126" t="s">
        <v>233</v>
      </c>
      <c r="K363" s="431" t="s">
        <v>234</v>
      </c>
      <c r="L363" s="431"/>
    </row>
    <row r="364" spans="1:12" ht="15.75" customHeight="1">
      <c r="I364" s="122"/>
      <c r="K364" s="122"/>
      <c r="L364" s="122"/>
    </row>
    <row r="365" spans="1:12" ht="15.75" customHeight="1">
      <c r="D365" s="118"/>
      <c r="E365" s="118"/>
      <c r="F365" s="24"/>
      <c r="G365" s="118" t="s">
        <v>235</v>
      </c>
      <c r="I365" s="122"/>
      <c r="K365" s="118" t="s">
        <v>236</v>
      </c>
      <c r="L365" s="123"/>
    </row>
    <row r="366" spans="1:12" ht="26.25" customHeight="1">
      <c r="D366" s="429" t="s">
        <v>237</v>
      </c>
      <c r="E366" s="430"/>
      <c r="F366" s="430"/>
      <c r="G366" s="430"/>
      <c r="H366" s="124"/>
      <c r="I366" s="125" t="s">
        <v>233</v>
      </c>
      <c r="K366" s="431" t="s">
        <v>234</v>
      </c>
      <c r="L366" s="431"/>
    </row>
  </sheetData>
  <sheetProtection formatCells="0" formatColumns="0" formatRows="0" insertColumns="0" insertRows="0" insertHyperlinks="0" deleteColumns="0" deleteRows="0" sort="0" autoFilter="0" pivotTables="0"/>
  <mergeCells count="25">
    <mergeCell ref="A6:L6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K363:L363"/>
    <mergeCell ref="G25:H25"/>
    <mergeCell ref="B13:L13"/>
    <mergeCell ref="G15:K15"/>
    <mergeCell ref="G16:K16"/>
    <mergeCell ref="E17:K17"/>
    <mergeCell ref="A7:L7"/>
    <mergeCell ref="G8:K8"/>
    <mergeCell ref="A9:L9"/>
    <mergeCell ref="G10:K10"/>
    <mergeCell ref="G11:K11"/>
  </mergeCells>
  <pageMargins left="0.59055118110236227" right="0.39370078740157483" top="0.74803149606299213" bottom="0.74803149606299213" header="0.31496062992125984" footer="0.31496062992125984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opLeftCell="A10" workbookViewId="0">
      <selection activeCell="K9" sqref="K9"/>
    </sheetView>
  </sheetViews>
  <sheetFormatPr defaultRowHeight="15"/>
  <cols>
    <col min="1" max="1" width="5.7109375" style="271" customWidth="1"/>
    <col min="2" max="2" width="16.7109375" style="271" customWidth="1"/>
    <col min="3" max="3" width="25.28515625" style="272" customWidth="1"/>
    <col min="4" max="4" width="14.5703125" style="272" customWidth="1"/>
    <col min="5" max="5" width="17" style="272" customWidth="1"/>
    <col min="6" max="6" width="14.140625" style="272" customWidth="1"/>
    <col min="7" max="7" width="15.140625" style="271" customWidth="1"/>
    <col min="8" max="8" width="19.42578125" style="271" customWidth="1"/>
    <col min="9" max="9" width="9.28515625" style="271" customWidth="1"/>
  </cols>
  <sheetData>
    <row r="1" spans="2:9">
      <c r="H1" s="523" t="s">
        <v>396</v>
      </c>
      <c r="I1" s="474"/>
    </row>
    <row r="2" spans="2:9">
      <c r="D2" s="273"/>
      <c r="E2" s="273"/>
      <c r="F2" s="524" t="s">
        <v>397</v>
      </c>
      <c r="G2" s="525"/>
      <c r="H2" s="525"/>
      <c r="I2" s="526"/>
    </row>
    <row r="3" spans="2:9">
      <c r="D3" s="273"/>
      <c r="E3" s="273"/>
      <c r="F3" s="524" t="s">
        <v>398</v>
      </c>
      <c r="G3" s="525"/>
      <c r="H3" s="525"/>
      <c r="I3" s="274"/>
    </row>
    <row r="4" spans="2:9">
      <c r="D4" s="273"/>
      <c r="E4" s="273"/>
      <c r="F4" s="524" t="s">
        <v>399</v>
      </c>
      <c r="G4" s="525"/>
      <c r="H4" s="525"/>
      <c r="I4" s="274"/>
    </row>
    <row r="5" spans="2:9">
      <c r="D5" s="273"/>
      <c r="E5" s="273"/>
      <c r="F5" s="273" t="s">
        <v>400</v>
      </c>
      <c r="G5" s="273"/>
      <c r="H5" s="273"/>
      <c r="I5" s="273"/>
    </row>
    <row r="6" spans="2:9">
      <c r="C6" s="527" t="s">
        <v>401</v>
      </c>
      <c r="D6" s="527"/>
      <c r="E6" s="527"/>
      <c r="F6" s="527"/>
      <c r="G6" s="527"/>
      <c r="H6" s="527"/>
      <c r="I6" s="275"/>
    </row>
    <row r="7" spans="2:9">
      <c r="B7" s="276"/>
      <c r="C7" s="275"/>
      <c r="D7" s="275"/>
      <c r="E7" s="275"/>
      <c r="F7" s="275"/>
      <c r="G7" s="275"/>
      <c r="H7" s="275"/>
      <c r="I7" s="276"/>
    </row>
    <row r="8" spans="2:9" ht="15.75">
      <c r="B8" s="277"/>
      <c r="C8" s="528" t="s">
        <v>238</v>
      </c>
      <c r="D8" s="528"/>
      <c r="E8" s="528"/>
      <c r="F8" s="528"/>
      <c r="G8" s="528"/>
      <c r="H8" s="528"/>
      <c r="I8" s="277"/>
    </row>
    <row r="9" spans="2:9" ht="15.75">
      <c r="C9" s="514" t="s">
        <v>402</v>
      </c>
      <c r="D9" s="514"/>
      <c r="E9" s="514"/>
      <c r="F9" s="514"/>
      <c r="G9" s="514"/>
      <c r="H9" s="514"/>
      <c r="I9" s="278"/>
    </row>
    <row r="10" spans="2:9" ht="15.75">
      <c r="B10" s="515" t="s">
        <v>403</v>
      </c>
      <c r="C10" s="515"/>
      <c r="D10" s="515"/>
      <c r="E10" s="515"/>
      <c r="F10" s="515"/>
      <c r="G10" s="515"/>
      <c r="H10" s="515"/>
      <c r="I10" s="279"/>
    </row>
    <row r="11" spans="2:9" ht="15.75">
      <c r="C11" s="280"/>
      <c r="D11" s="280"/>
      <c r="E11" s="281" t="s">
        <v>404</v>
      </c>
      <c r="F11" s="281"/>
    </row>
    <row r="12" spans="2:9">
      <c r="C12" s="280"/>
      <c r="D12" s="516"/>
      <c r="E12" s="516"/>
      <c r="F12" s="271"/>
    </row>
    <row r="13" spans="2:9">
      <c r="C13" s="280"/>
      <c r="D13" s="271"/>
      <c r="E13" s="282" t="s">
        <v>405</v>
      </c>
      <c r="F13" s="282"/>
    </row>
    <row r="14" spans="2:9">
      <c r="C14" s="271"/>
      <c r="D14" s="271"/>
      <c r="E14" s="283" t="s">
        <v>406</v>
      </c>
      <c r="F14" s="283"/>
    </row>
    <row r="15" spans="2:9" ht="15.75">
      <c r="B15" s="284"/>
      <c r="H15" s="285"/>
    </row>
    <row r="16" spans="2:9">
      <c r="B16" s="286"/>
      <c r="H16" s="287" t="s">
        <v>368</v>
      </c>
    </row>
    <row r="17" spans="2:9">
      <c r="B17" s="510" t="s">
        <v>407</v>
      </c>
      <c r="C17" s="510" t="s">
        <v>408</v>
      </c>
      <c r="D17" s="518" t="s">
        <v>409</v>
      </c>
      <c r="E17" s="519"/>
      <c r="F17" s="519"/>
      <c r="G17" s="519"/>
      <c r="H17" s="520"/>
    </row>
    <row r="18" spans="2:9">
      <c r="B18" s="517"/>
      <c r="C18" s="517"/>
      <c r="D18" s="288"/>
      <c r="E18" s="289"/>
      <c r="F18" s="289"/>
      <c r="G18" s="289"/>
      <c r="H18" s="290"/>
    </row>
    <row r="19" spans="2:9">
      <c r="B19" s="517"/>
      <c r="C19" s="517"/>
      <c r="D19" s="510" t="s">
        <v>410</v>
      </c>
      <c r="E19" s="510" t="s">
        <v>411</v>
      </c>
      <c r="F19" s="521" t="s">
        <v>412</v>
      </c>
      <c r="G19" s="510" t="s">
        <v>413</v>
      </c>
      <c r="H19" s="510" t="s">
        <v>414</v>
      </c>
    </row>
    <row r="20" spans="2:9">
      <c r="B20" s="517"/>
      <c r="C20" s="517"/>
      <c r="D20" s="511"/>
      <c r="E20" s="511"/>
      <c r="F20" s="522"/>
      <c r="G20" s="511"/>
      <c r="H20" s="511"/>
    </row>
    <row r="21" spans="2:9">
      <c r="B21" s="291">
        <v>1</v>
      </c>
      <c r="C21" s="292">
        <v>2</v>
      </c>
      <c r="D21" s="291">
        <v>3</v>
      </c>
      <c r="E21" s="291">
        <v>4</v>
      </c>
      <c r="F21" s="291">
        <v>5</v>
      </c>
      <c r="G21" s="291">
        <v>6</v>
      </c>
      <c r="H21" s="291">
        <v>7</v>
      </c>
    </row>
    <row r="22" spans="2:9" ht="24">
      <c r="B22" s="293">
        <v>741</v>
      </c>
      <c r="C22" s="294" t="s">
        <v>415</v>
      </c>
      <c r="D22" s="295">
        <v>0</v>
      </c>
      <c r="E22" s="296">
        <v>960</v>
      </c>
      <c r="F22" s="296">
        <v>480</v>
      </c>
      <c r="G22" s="297">
        <v>0</v>
      </c>
      <c r="H22" s="298">
        <f>D22+E22-F22-G22</f>
        <v>480</v>
      </c>
    </row>
    <row r="23" spans="2:9" ht="24">
      <c r="B23" s="293">
        <v>731</v>
      </c>
      <c r="C23" s="294" t="s">
        <v>416</v>
      </c>
      <c r="D23" s="295"/>
      <c r="E23" s="299"/>
      <c r="F23" s="296"/>
      <c r="G23" s="297"/>
      <c r="H23" s="298">
        <f>D23+E23-F23-G23</f>
        <v>0</v>
      </c>
    </row>
    <row r="24" spans="2:9">
      <c r="B24" s="293"/>
      <c r="C24" s="293"/>
      <c r="D24" s="295"/>
      <c r="E24" s="299"/>
      <c r="F24" s="296"/>
      <c r="G24" s="297"/>
      <c r="H24" s="297"/>
    </row>
    <row r="25" spans="2:9">
      <c r="B25" s="293"/>
      <c r="C25" s="293"/>
      <c r="D25" s="295"/>
      <c r="E25" s="299"/>
      <c r="F25" s="296"/>
      <c r="G25" s="297"/>
      <c r="H25" s="297"/>
    </row>
    <row r="26" spans="2:9">
      <c r="B26" s="293"/>
      <c r="C26" s="293"/>
      <c r="D26" s="295"/>
      <c r="E26" s="299"/>
      <c r="F26" s="296"/>
      <c r="G26" s="297"/>
      <c r="H26" s="297"/>
    </row>
    <row r="27" spans="2:9">
      <c r="B27" s="300"/>
      <c r="C27" s="301" t="s">
        <v>417</v>
      </c>
      <c r="D27" s="302">
        <f>SUM(D22:D26)</f>
        <v>0</v>
      </c>
      <c r="E27" s="302">
        <f>SUM(E22:E26)</f>
        <v>960</v>
      </c>
      <c r="F27" s="302">
        <f>SUM(F22:F26)</f>
        <v>480</v>
      </c>
      <c r="G27" s="302">
        <f>SUM(G22:G26)</f>
        <v>0</v>
      </c>
      <c r="H27" s="303">
        <f>D27+E27-F27-G27</f>
        <v>480</v>
      </c>
    </row>
    <row r="28" spans="2:9">
      <c r="C28" s="304"/>
      <c r="D28" s="304"/>
      <c r="E28" s="304"/>
      <c r="F28" s="304"/>
    </row>
    <row r="29" spans="2:9">
      <c r="C29" s="285"/>
      <c r="D29" s="285"/>
      <c r="E29" s="285"/>
      <c r="F29" s="285"/>
    </row>
    <row r="30" spans="2:9" ht="15.75">
      <c r="B30" s="512" t="s">
        <v>230</v>
      </c>
      <c r="C30" s="512"/>
      <c r="D30" s="305"/>
      <c r="E30" s="306"/>
      <c r="F30" s="271"/>
      <c r="G30" s="513" t="s">
        <v>231</v>
      </c>
      <c r="H30" s="513"/>
      <c r="I30" s="285"/>
    </row>
    <row r="31" spans="2:9">
      <c r="B31" s="508" t="s">
        <v>418</v>
      </c>
      <c r="C31" s="508"/>
      <c r="D31" s="307"/>
      <c r="E31" s="308" t="s">
        <v>233</v>
      </c>
      <c r="F31" s="308"/>
      <c r="G31" s="509" t="s">
        <v>234</v>
      </c>
      <c r="H31" s="509"/>
      <c r="I31" s="309"/>
    </row>
    <row r="32" spans="2:9">
      <c r="C32" s="271"/>
      <c r="D32" s="310"/>
      <c r="E32" s="271"/>
      <c r="F32" s="271"/>
      <c r="I32" s="310"/>
    </row>
    <row r="33" spans="2:9">
      <c r="B33" s="513" t="s">
        <v>294</v>
      </c>
      <c r="C33" s="513"/>
      <c r="D33" s="311"/>
      <c r="E33" s="306"/>
      <c r="F33" s="271"/>
      <c r="G33" s="513" t="s">
        <v>236</v>
      </c>
      <c r="H33" s="513"/>
      <c r="I33" s="312"/>
    </row>
    <row r="34" spans="2:9">
      <c r="B34" s="508" t="s">
        <v>419</v>
      </c>
      <c r="C34" s="508"/>
      <c r="D34" s="313"/>
      <c r="E34" s="308" t="s">
        <v>233</v>
      </c>
      <c r="F34" s="308"/>
      <c r="G34" s="509" t="s">
        <v>234</v>
      </c>
      <c r="H34" s="509"/>
      <c r="I34" s="314"/>
    </row>
    <row r="35" spans="2:9">
      <c r="B35" s="276"/>
      <c r="C35" s="315"/>
      <c r="D35" s="315"/>
      <c r="E35" s="315"/>
      <c r="F35" s="315"/>
      <c r="G35" s="276"/>
      <c r="H35" s="276"/>
      <c r="I35" s="276"/>
    </row>
    <row r="36" spans="2:9">
      <c r="B36" s="276"/>
      <c r="C36" s="315"/>
      <c r="D36" s="315"/>
      <c r="E36" s="315"/>
      <c r="F36" s="315"/>
      <c r="G36" s="276"/>
      <c r="H36" s="276"/>
      <c r="I36" s="276"/>
    </row>
    <row r="37" spans="2:9">
      <c r="B37" s="276"/>
      <c r="C37" s="315"/>
      <c r="D37" s="315"/>
      <c r="E37" s="315"/>
      <c r="F37" s="315"/>
      <c r="G37" s="276"/>
      <c r="H37" s="276"/>
      <c r="I37" s="276"/>
    </row>
    <row r="38" spans="2:9">
      <c r="B38" s="276"/>
      <c r="C38" s="315"/>
      <c r="D38" s="315"/>
      <c r="E38" s="315"/>
      <c r="F38" s="315"/>
      <c r="G38" s="276"/>
      <c r="H38" s="276"/>
      <c r="I38" s="276"/>
    </row>
    <row r="39" spans="2:9">
      <c r="B39" s="276"/>
      <c r="C39" s="315"/>
      <c r="D39" s="315"/>
      <c r="E39" s="315"/>
      <c r="F39" s="315"/>
      <c r="G39" s="276"/>
      <c r="H39" s="276"/>
      <c r="I39" s="276"/>
    </row>
    <row r="40" spans="2:9">
      <c r="B40" s="276"/>
      <c r="C40" s="315"/>
      <c r="D40" s="315"/>
      <c r="E40" s="315"/>
      <c r="F40" s="315"/>
      <c r="G40" s="276"/>
      <c r="H40" s="276"/>
      <c r="I40" s="276"/>
    </row>
    <row r="41" spans="2:9">
      <c r="B41" s="276"/>
      <c r="C41" s="315"/>
      <c r="D41" s="315"/>
      <c r="E41" s="315"/>
      <c r="F41" s="315"/>
      <c r="G41" s="276"/>
      <c r="H41" s="276"/>
      <c r="I41" s="276"/>
    </row>
    <row r="42" spans="2:9">
      <c r="B42" s="276"/>
      <c r="C42" s="315"/>
      <c r="D42" s="315"/>
      <c r="E42" s="315"/>
      <c r="F42" s="315"/>
      <c r="G42" s="276"/>
      <c r="H42" s="276"/>
      <c r="I42" s="276"/>
    </row>
    <row r="43" spans="2:9">
      <c r="B43" s="276"/>
      <c r="C43" s="315"/>
      <c r="D43" s="315"/>
      <c r="E43" s="315"/>
      <c r="F43" s="315"/>
      <c r="G43" s="276"/>
      <c r="H43" s="276"/>
      <c r="I43" s="276"/>
    </row>
    <row r="44" spans="2:9">
      <c r="B44" s="276"/>
      <c r="C44" s="315"/>
      <c r="D44" s="315"/>
      <c r="E44" s="315"/>
      <c r="F44" s="315"/>
      <c r="G44" s="276"/>
      <c r="H44" s="276"/>
      <c r="I44" s="276"/>
    </row>
    <row r="45" spans="2:9">
      <c r="B45" s="276"/>
      <c r="C45" s="315"/>
      <c r="D45" s="315"/>
      <c r="E45" s="315"/>
      <c r="F45" s="315"/>
      <c r="G45" s="276"/>
      <c r="H45" s="276"/>
      <c r="I45" s="276"/>
    </row>
    <row r="46" spans="2:9">
      <c r="B46" s="276"/>
      <c r="C46" s="315"/>
      <c r="D46" s="315"/>
      <c r="E46" s="315"/>
      <c r="F46" s="315"/>
      <c r="G46" s="276"/>
      <c r="H46" s="276"/>
      <c r="I46" s="276"/>
    </row>
    <row r="47" spans="2:9">
      <c r="B47" s="276"/>
      <c r="C47" s="315"/>
      <c r="D47" s="315"/>
      <c r="E47" s="315"/>
      <c r="F47" s="315"/>
      <c r="G47" s="276"/>
      <c r="H47" s="276"/>
      <c r="I47" s="276"/>
    </row>
    <row r="48" spans="2:9">
      <c r="B48" s="276"/>
      <c r="C48" s="315"/>
      <c r="D48" s="315"/>
      <c r="E48" s="315"/>
      <c r="F48" s="315"/>
      <c r="G48" s="276"/>
      <c r="H48" s="276"/>
      <c r="I48" s="276"/>
    </row>
    <row r="49" spans="2:9">
      <c r="B49" s="276"/>
      <c r="C49" s="315"/>
      <c r="D49" s="315"/>
      <c r="E49" s="315"/>
      <c r="F49" s="315"/>
      <c r="G49" s="276"/>
      <c r="H49" s="276"/>
      <c r="I49" s="276"/>
    </row>
    <row r="50" spans="2:9">
      <c r="B50" s="276"/>
      <c r="C50" s="315"/>
      <c r="D50" s="315"/>
      <c r="E50" s="315"/>
      <c r="F50" s="315"/>
      <c r="G50" s="276"/>
      <c r="H50" s="276"/>
      <c r="I50" s="276"/>
    </row>
    <row r="51" spans="2:9">
      <c r="B51" s="276"/>
      <c r="C51" s="315"/>
      <c r="D51" s="315"/>
      <c r="E51" s="315"/>
      <c r="F51" s="315"/>
      <c r="G51" s="276"/>
      <c r="H51" s="276"/>
      <c r="I51" s="276"/>
    </row>
    <row r="52" spans="2:9">
      <c r="B52" s="276"/>
      <c r="C52" s="315"/>
      <c r="D52" s="315"/>
      <c r="E52" s="315"/>
      <c r="F52" s="315"/>
      <c r="G52" s="276"/>
      <c r="H52" s="276"/>
      <c r="I52" s="276"/>
    </row>
    <row r="53" spans="2:9">
      <c r="B53" s="276"/>
      <c r="C53" s="315"/>
      <c r="D53" s="315"/>
      <c r="E53" s="315"/>
      <c r="F53" s="315"/>
      <c r="G53" s="276"/>
      <c r="H53" s="276"/>
      <c r="I53" s="276"/>
    </row>
    <row r="54" spans="2:9">
      <c r="B54" s="276"/>
      <c r="C54" s="315"/>
      <c r="D54" s="315"/>
      <c r="E54" s="315"/>
      <c r="F54" s="315"/>
      <c r="G54" s="276"/>
      <c r="H54" s="276"/>
      <c r="I54" s="276"/>
    </row>
    <row r="55" spans="2:9">
      <c r="B55" s="276"/>
      <c r="C55" s="315"/>
      <c r="D55" s="315"/>
      <c r="E55" s="315"/>
      <c r="F55" s="315"/>
      <c r="G55" s="276"/>
      <c r="H55" s="276"/>
      <c r="I55" s="276"/>
    </row>
    <row r="56" spans="2:9">
      <c r="B56" s="276"/>
      <c r="C56" s="315"/>
      <c r="D56" s="315"/>
      <c r="E56" s="315"/>
      <c r="F56" s="315"/>
      <c r="G56" s="276"/>
      <c r="H56" s="276"/>
      <c r="I56" s="276"/>
    </row>
    <row r="57" spans="2:9">
      <c r="B57" s="276"/>
      <c r="C57" s="315"/>
      <c r="D57" s="315"/>
      <c r="E57" s="315"/>
      <c r="F57" s="315"/>
      <c r="G57" s="276"/>
      <c r="H57" s="276"/>
      <c r="I57" s="276"/>
    </row>
  </sheetData>
  <mergeCells count="25">
    <mergeCell ref="C8:H8"/>
    <mergeCell ref="H1:I1"/>
    <mergeCell ref="F2:I2"/>
    <mergeCell ref="F3:H3"/>
    <mergeCell ref="F4:H4"/>
    <mergeCell ref="C6:H6"/>
    <mergeCell ref="C9:H9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B34:C34"/>
    <mergeCell ref="G34:H34"/>
    <mergeCell ref="H19:H20"/>
    <mergeCell ref="B30:C30"/>
    <mergeCell ref="G30:H30"/>
    <mergeCell ref="B31:C31"/>
    <mergeCell ref="G31:H31"/>
    <mergeCell ref="B33:C33"/>
    <mergeCell ref="G33:H33"/>
  </mergeCells>
  <pageMargins left="0.70866141732283472" right="0.70866141732283472" top="0.74803149606299213" bottom="0.74803149606299213" header="0.31496062992125984" footer="0.31496062992125984"/>
  <pageSetup scale="8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10" workbookViewId="0">
      <selection activeCell="A23" sqref="A23:D23"/>
    </sheetView>
  </sheetViews>
  <sheetFormatPr defaultRowHeight="15"/>
  <cols>
    <col min="1" max="4" width="9.140625" style="154"/>
    <col min="5" max="5" width="11.7109375" style="154" customWidth="1"/>
    <col min="6" max="6" width="4.28515625" style="154" customWidth="1"/>
    <col min="7" max="8" width="9.140625" style="154"/>
    <col min="9" max="9" width="6.5703125" style="154" customWidth="1"/>
    <col min="10" max="10" width="9.140625" style="154"/>
    <col min="11" max="11" width="5.28515625" style="154" customWidth="1"/>
    <col min="12" max="12" width="7.140625" style="154" customWidth="1"/>
    <col min="13" max="13" width="7.5703125" style="154" customWidth="1"/>
    <col min="14" max="14" width="17.85546875" style="154" customWidth="1"/>
  </cols>
  <sheetData>
    <row r="1" spans="1:14">
      <c r="L1" s="249"/>
      <c r="M1" s="269" t="s">
        <v>361</v>
      </c>
      <c r="N1" s="269"/>
    </row>
    <row r="2" spans="1:14">
      <c r="L2" s="249"/>
      <c r="M2" s="269" t="s">
        <v>253</v>
      </c>
      <c r="N2" s="269"/>
    </row>
    <row r="3" spans="1:14">
      <c r="B3" s="249"/>
      <c r="C3" s="249"/>
      <c r="D3" s="249"/>
      <c r="E3" s="249"/>
      <c r="F3" s="249"/>
      <c r="L3" s="249"/>
      <c r="M3" s="269" t="s">
        <v>254</v>
      </c>
      <c r="N3" s="269"/>
    </row>
    <row r="4" spans="1:14">
      <c r="B4" s="530" t="s">
        <v>257</v>
      </c>
      <c r="C4" s="531"/>
      <c r="D4" s="531"/>
      <c r="E4" s="531"/>
      <c r="F4" s="249"/>
      <c r="G4" s="249"/>
      <c r="L4" s="249"/>
      <c r="M4" s="269" t="s">
        <v>362</v>
      </c>
      <c r="N4" s="269"/>
    </row>
    <row r="5" spans="1:14">
      <c r="B5" s="532" t="s">
        <v>258</v>
      </c>
      <c r="C5" s="532"/>
      <c r="D5" s="532"/>
      <c r="E5" s="532"/>
      <c r="L5" s="249"/>
      <c r="M5" s="269" t="s">
        <v>363</v>
      </c>
      <c r="N5" s="269"/>
    </row>
    <row r="6" spans="1:14">
      <c r="B6" s="159"/>
      <c r="C6" s="159"/>
      <c r="D6" s="159"/>
      <c r="E6" s="159"/>
    </row>
    <row r="7" spans="1:14">
      <c r="B7" s="476" t="s">
        <v>364</v>
      </c>
      <c r="C7" s="475"/>
      <c r="D7" s="475"/>
      <c r="E7" s="475"/>
      <c r="F7" s="531"/>
    </row>
    <row r="8" spans="1:14">
      <c r="B8" s="533" t="s">
        <v>365</v>
      </c>
      <c r="C8" s="533"/>
      <c r="D8" s="533"/>
      <c r="E8" s="533"/>
    </row>
    <row r="9" spans="1:14">
      <c r="A9" s="250"/>
      <c r="B9" s="534"/>
      <c r="C9" s="534"/>
      <c r="D9" s="534"/>
      <c r="E9" s="534"/>
      <c r="F9" s="250"/>
      <c r="G9" s="250"/>
      <c r="H9" s="250"/>
      <c r="I9" s="250"/>
      <c r="J9" s="250"/>
      <c r="K9" s="250"/>
      <c r="L9" s="250"/>
      <c r="M9" s="529" t="s">
        <v>366</v>
      </c>
      <c r="N9" s="529"/>
    </row>
    <row r="10" spans="1:14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</row>
    <row r="11" spans="1:14">
      <c r="A11" s="482" t="s">
        <v>367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250"/>
      <c r="N11" s="250"/>
    </row>
    <row r="12" spans="1:14">
      <c r="M12" s="535"/>
      <c r="N12" s="535"/>
    </row>
    <row r="13" spans="1:14">
      <c r="D13" s="536">
        <v>43929</v>
      </c>
      <c r="E13" s="537"/>
    </row>
    <row r="14" spans="1:14">
      <c r="D14" s="252"/>
      <c r="E14" s="253"/>
    </row>
    <row r="15" spans="1:14">
      <c r="J15" s="254"/>
      <c r="N15" s="255" t="s">
        <v>368</v>
      </c>
    </row>
    <row r="16" spans="1:14">
      <c r="A16" s="256"/>
      <c r="B16" s="257"/>
      <c r="C16" s="257"/>
      <c r="D16" s="258"/>
      <c r="E16" s="538" t="s">
        <v>369</v>
      </c>
      <c r="F16" s="539"/>
      <c r="G16" s="540"/>
      <c r="H16" s="259" t="s">
        <v>370</v>
      </c>
      <c r="I16" s="258"/>
      <c r="J16" s="538" t="s">
        <v>371</v>
      </c>
      <c r="K16" s="540"/>
      <c r="L16" s="541"/>
      <c r="M16" s="542"/>
      <c r="N16" s="260" t="s">
        <v>372</v>
      </c>
    </row>
    <row r="17" spans="1:14">
      <c r="A17" s="261"/>
      <c r="B17" s="534" t="s">
        <v>373</v>
      </c>
      <c r="C17" s="534"/>
      <c r="D17" s="262"/>
      <c r="E17" s="543" t="s">
        <v>374</v>
      </c>
      <c r="F17" s="544"/>
      <c r="G17" s="545"/>
      <c r="H17" s="546" t="s">
        <v>375</v>
      </c>
      <c r="I17" s="547"/>
      <c r="J17" s="546" t="s">
        <v>376</v>
      </c>
      <c r="K17" s="547"/>
      <c r="L17" s="546" t="s">
        <v>377</v>
      </c>
      <c r="M17" s="548"/>
      <c r="N17" s="263" t="s">
        <v>378</v>
      </c>
    </row>
    <row r="18" spans="1:14">
      <c r="A18" s="261"/>
      <c r="B18" s="156"/>
      <c r="C18" s="156"/>
      <c r="D18" s="262"/>
      <c r="E18" s="563" t="s">
        <v>379</v>
      </c>
      <c r="F18" s="538" t="s">
        <v>380</v>
      </c>
      <c r="G18" s="540"/>
      <c r="H18" s="546" t="s">
        <v>381</v>
      </c>
      <c r="I18" s="547"/>
      <c r="J18" s="264" t="s">
        <v>382</v>
      </c>
      <c r="K18" s="262"/>
      <c r="L18" s="546" t="s">
        <v>376</v>
      </c>
      <c r="M18" s="548"/>
      <c r="N18" s="263" t="s">
        <v>381</v>
      </c>
    </row>
    <row r="19" spans="1:14">
      <c r="A19" s="265"/>
      <c r="B19" s="266"/>
      <c r="C19" s="266"/>
      <c r="D19" s="267"/>
      <c r="E19" s="564"/>
      <c r="F19" s="543" t="s">
        <v>383</v>
      </c>
      <c r="G19" s="545"/>
      <c r="H19" s="543" t="s">
        <v>384</v>
      </c>
      <c r="I19" s="545"/>
      <c r="J19" s="543" t="s">
        <v>384</v>
      </c>
      <c r="K19" s="545"/>
      <c r="L19" s="549"/>
      <c r="M19" s="550"/>
      <c r="N19" s="263" t="s">
        <v>384</v>
      </c>
    </row>
    <row r="20" spans="1:14">
      <c r="A20" s="551" t="s">
        <v>385</v>
      </c>
      <c r="B20" s="552"/>
      <c r="C20" s="552"/>
      <c r="D20" s="553"/>
      <c r="E20" s="557" t="s">
        <v>386</v>
      </c>
      <c r="F20" s="559" t="s">
        <v>386</v>
      </c>
      <c r="G20" s="560"/>
      <c r="H20" s="559" t="s">
        <v>386</v>
      </c>
      <c r="I20" s="560"/>
      <c r="J20" s="559" t="s">
        <v>386</v>
      </c>
      <c r="K20" s="560"/>
      <c r="L20" s="559" t="s">
        <v>386</v>
      </c>
      <c r="M20" s="560"/>
      <c r="N20" s="557"/>
    </row>
    <row r="21" spans="1:14">
      <c r="A21" s="554"/>
      <c r="B21" s="555"/>
      <c r="C21" s="555"/>
      <c r="D21" s="556"/>
      <c r="E21" s="558"/>
      <c r="F21" s="561"/>
      <c r="G21" s="562"/>
      <c r="H21" s="561"/>
      <c r="I21" s="562"/>
      <c r="J21" s="561"/>
      <c r="K21" s="562"/>
      <c r="L21" s="561"/>
      <c r="M21" s="562"/>
      <c r="N21" s="558"/>
    </row>
    <row r="22" spans="1:14" ht="25.5" customHeight="1">
      <c r="A22" s="565" t="s">
        <v>387</v>
      </c>
      <c r="B22" s="566"/>
      <c r="C22" s="566"/>
      <c r="D22" s="567"/>
      <c r="E22" s="270">
        <v>4500</v>
      </c>
      <c r="F22" s="559">
        <v>700</v>
      </c>
      <c r="G22" s="560"/>
      <c r="H22" s="559">
        <v>960</v>
      </c>
      <c r="I22" s="560"/>
      <c r="J22" s="559">
        <v>480</v>
      </c>
      <c r="K22" s="560"/>
      <c r="L22" s="559">
        <v>480</v>
      </c>
      <c r="M22" s="560"/>
      <c r="N22" s="270">
        <f>(H22-J22)</f>
        <v>480</v>
      </c>
    </row>
    <row r="23" spans="1:14" ht="27" customHeight="1">
      <c r="A23" s="565" t="s">
        <v>388</v>
      </c>
      <c r="B23" s="566"/>
      <c r="C23" s="566"/>
      <c r="D23" s="567"/>
      <c r="E23" s="270">
        <v>300</v>
      </c>
      <c r="F23" s="559"/>
      <c r="G23" s="560"/>
      <c r="H23" s="559"/>
      <c r="I23" s="560"/>
      <c r="J23" s="559"/>
      <c r="K23" s="560"/>
      <c r="L23" s="559"/>
      <c r="M23" s="560"/>
      <c r="N23" s="270">
        <f>(H23-J23)</f>
        <v>0</v>
      </c>
    </row>
    <row r="24" spans="1:14" ht="27" customHeight="1">
      <c r="A24" s="568" t="s">
        <v>389</v>
      </c>
      <c r="B24" s="569"/>
      <c r="C24" s="569"/>
      <c r="D24" s="570"/>
      <c r="E24" s="270"/>
      <c r="F24" s="559"/>
      <c r="G24" s="560"/>
      <c r="H24" s="559"/>
      <c r="I24" s="560"/>
      <c r="J24" s="559"/>
      <c r="K24" s="560"/>
      <c r="L24" s="559"/>
      <c r="M24" s="560"/>
      <c r="N24" s="270">
        <f>(H24-J24)</f>
        <v>0</v>
      </c>
    </row>
    <row r="25" spans="1:14" ht="26.25" customHeight="1">
      <c r="A25" s="571" t="s">
        <v>390</v>
      </c>
      <c r="B25" s="572"/>
      <c r="C25" s="572"/>
      <c r="D25" s="573"/>
      <c r="E25" s="270"/>
      <c r="F25" s="574"/>
      <c r="G25" s="575"/>
      <c r="H25" s="574"/>
      <c r="I25" s="575"/>
      <c r="J25" s="574"/>
      <c r="K25" s="575"/>
      <c r="L25" s="574"/>
      <c r="M25" s="575"/>
      <c r="N25" s="270">
        <f>(H25-J25)</f>
        <v>0</v>
      </c>
    </row>
    <row r="26" spans="1:14" ht="28.5" customHeight="1">
      <c r="A26" s="571" t="s">
        <v>391</v>
      </c>
      <c r="B26" s="572"/>
      <c r="C26" s="572"/>
      <c r="D26" s="573"/>
      <c r="E26" s="270"/>
      <c r="F26" s="574"/>
      <c r="G26" s="575"/>
      <c r="H26" s="574"/>
      <c r="I26" s="575"/>
      <c r="J26" s="574"/>
      <c r="K26" s="575"/>
      <c r="L26" s="574"/>
      <c r="M26" s="575"/>
      <c r="N26" s="270">
        <f>(H26-J26)</f>
        <v>0</v>
      </c>
    </row>
    <row r="27" spans="1:14">
      <c r="A27" s="577" t="s">
        <v>392</v>
      </c>
      <c r="B27" s="578"/>
      <c r="C27" s="578"/>
      <c r="D27" s="579"/>
      <c r="E27" s="557">
        <f>(E22+E23+E24+E26)</f>
        <v>4800</v>
      </c>
      <c r="F27" s="559">
        <f>(F22+F23+F24+F26)</f>
        <v>700</v>
      </c>
      <c r="G27" s="560"/>
      <c r="H27" s="559">
        <f>(H22+H23+H24+H26)</f>
        <v>960</v>
      </c>
      <c r="I27" s="560"/>
      <c r="J27" s="559">
        <f>(J22+J23+J24+J26)</f>
        <v>480</v>
      </c>
      <c r="K27" s="560"/>
      <c r="L27" s="559">
        <f>(L22+L23+L24+L26)</f>
        <v>480</v>
      </c>
      <c r="M27" s="560"/>
      <c r="N27" s="557" t="s">
        <v>386</v>
      </c>
    </row>
    <row r="28" spans="1:14">
      <c r="A28" s="580"/>
      <c r="B28" s="581"/>
      <c r="C28" s="581"/>
      <c r="D28" s="582"/>
      <c r="E28" s="576"/>
      <c r="F28" s="561"/>
      <c r="G28" s="562"/>
      <c r="H28" s="561"/>
      <c r="I28" s="562"/>
      <c r="J28" s="561"/>
      <c r="K28" s="562"/>
      <c r="L28" s="561"/>
      <c r="M28" s="562"/>
      <c r="N28" s="576"/>
    </row>
    <row r="29" spans="1:14">
      <c r="A29" s="577" t="s">
        <v>393</v>
      </c>
      <c r="B29" s="578"/>
      <c r="C29" s="578"/>
      <c r="D29" s="579"/>
      <c r="E29" s="557" t="s">
        <v>386</v>
      </c>
      <c r="F29" s="559" t="s">
        <v>386</v>
      </c>
      <c r="G29" s="560"/>
      <c r="H29" s="559" t="s">
        <v>386</v>
      </c>
      <c r="I29" s="560"/>
      <c r="J29" s="559" t="s">
        <v>386</v>
      </c>
      <c r="K29" s="560"/>
      <c r="L29" s="559" t="s">
        <v>386</v>
      </c>
      <c r="M29" s="560"/>
      <c r="N29" s="557">
        <f>(N22+N23+N24+N26)</f>
        <v>480</v>
      </c>
    </row>
    <row r="30" spans="1:14">
      <c r="A30" s="580"/>
      <c r="B30" s="581"/>
      <c r="C30" s="581"/>
      <c r="D30" s="582"/>
      <c r="E30" s="558"/>
      <c r="F30" s="561"/>
      <c r="G30" s="562"/>
      <c r="H30" s="561"/>
      <c r="I30" s="562"/>
      <c r="J30" s="561"/>
      <c r="K30" s="562"/>
      <c r="L30" s="561"/>
      <c r="M30" s="562"/>
      <c r="N30" s="558"/>
    </row>
    <row r="31" spans="1:14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</row>
    <row r="32" spans="1:14">
      <c r="A32" s="584" t="s">
        <v>230</v>
      </c>
      <c r="B32" s="585"/>
      <c r="C32" s="585"/>
      <c r="D32" s="586"/>
      <c r="E32" s="156"/>
      <c r="F32" s="156"/>
      <c r="G32" s="159"/>
      <c r="H32" s="475"/>
      <c r="I32" s="475"/>
      <c r="J32" s="159"/>
      <c r="K32" s="476" t="s">
        <v>231</v>
      </c>
      <c r="L32" s="475"/>
      <c r="M32" s="475"/>
      <c r="N32" s="475"/>
    </row>
    <row r="33" spans="1:14">
      <c r="A33" s="156"/>
      <c r="B33" s="156"/>
      <c r="C33" s="156"/>
      <c r="D33" s="156"/>
      <c r="E33" s="156"/>
      <c r="F33" s="156"/>
      <c r="G33" s="159"/>
      <c r="H33" s="583" t="s">
        <v>233</v>
      </c>
      <c r="I33" s="583"/>
      <c r="J33" s="159"/>
      <c r="K33" s="583" t="s">
        <v>234</v>
      </c>
      <c r="L33" s="583"/>
      <c r="M33" s="583"/>
      <c r="N33" s="583"/>
    </row>
    <row r="34" spans="1:14">
      <c r="A34" s="156"/>
      <c r="B34" s="156"/>
      <c r="C34" s="156"/>
      <c r="D34" s="156"/>
      <c r="E34" s="156"/>
      <c r="F34" s="156"/>
      <c r="G34" s="268"/>
      <c r="H34" s="268"/>
      <c r="I34" s="268"/>
      <c r="J34" s="268"/>
      <c r="K34" s="268"/>
      <c r="L34" s="268"/>
      <c r="M34" s="268"/>
      <c r="N34" s="268"/>
    </row>
    <row r="35" spans="1:14">
      <c r="A35" s="584" t="s">
        <v>394</v>
      </c>
      <c r="B35" s="585"/>
      <c r="C35" s="585"/>
      <c r="D35" s="585"/>
      <c r="E35" s="156"/>
      <c r="F35" s="156"/>
      <c r="G35" s="159"/>
      <c r="H35" s="475"/>
      <c r="I35" s="475"/>
      <c r="J35" s="159"/>
      <c r="K35" s="476" t="s">
        <v>236</v>
      </c>
      <c r="L35" s="475"/>
      <c r="M35" s="475"/>
      <c r="N35" s="475"/>
    </row>
    <row r="36" spans="1:14">
      <c r="A36" s="156"/>
      <c r="B36" s="156"/>
      <c r="C36" s="156"/>
      <c r="D36" s="156"/>
      <c r="E36" s="156"/>
      <c r="F36" s="156"/>
      <c r="G36" s="159" t="s">
        <v>395</v>
      </c>
      <c r="H36" s="583" t="s">
        <v>233</v>
      </c>
      <c r="I36" s="583"/>
      <c r="J36" s="159"/>
      <c r="K36" s="583" t="s">
        <v>234</v>
      </c>
      <c r="L36" s="583"/>
      <c r="M36" s="583"/>
      <c r="N36" s="583"/>
    </row>
    <row r="37" spans="1:14">
      <c r="H37" s="157"/>
    </row>
  </sheetData>
  <mergeCells count="81">
    <mergeCell ref="H36:I36"/>
    <mergeCell ref="K36:N36"/>
    <mergeCell ref="A32:D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B17:C17"/>
    <mergeCell ref="E17:G17"/>
    <mergeCell ref="H17:I17"/>
    <mergeCell ref="J17:K17"/>
    <mergeCell ref="L17:M17"/>
    <mergeCell ref="A11:L11"/>
    <mergeCell ref="M12:N12"/>
    <mergeCell ref="D13:E13"/>
    <mergeCell ref="E16:G16"/>
    <mergeCell ref="J16:K16"/>
    <mergeCell ref="L16:M16"/>
    <mergeCell ref="M9:N9"/>
    <mergeCell ref="B4:E4"/>
    <mergeCell ref="B5:E5"/>
    <mergeCell ref="B7:F7"/>
    <mergeCell ref="B8:E8"/>
    <mergeCell ref="B9:E9"/>
  </mergeCells>
  <pageMargins left="0.70866141732283472" right="0.70866141732283472" top="0.74803149606299213" bottom="0.74803149606299213" header="0.31496062992125984" footer="0.31496062992125984"/>
  <pageSetup scale="87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workbookViewId="0">
      <selection activeCell="T11" sqref="T11"/>
    </sheetView>
  </sheetViews>
  <sheetFormatPr defaultRowHeight="15"/>
  <cols>
    <col min="1" max="1" width="23.42578125" style="414" customWidth="1"/>
    <col min="2" max="2" width="7.85546875" style="414" customWidth="1"/>
    <col min="3" max="4" width="8.140625" style="414" customWidth="1"/>
    <col min="5" max="5" width="7.5703125" style="414" customWidth="1"/>
    <col min="6" max="7" width="7.42578125" style="414" customWidth="1"/>
    <col min="8" max="8" width="8.42578125" style="414" customWidth="1"/>
    <col min="9" max="9" width="8.140625" style="414" customWidth="1"/>
    <col min="10" max="10" width="6" style="414" customWidth="1"/>
    <col min="11" max="11" width="8.140625" style="414" customWidth="1"/>
    <col min="12" max="12" width="8.85546875" style="414" customWidth="1"/>
    <col min="13" max="13" width="8.28515625" style="414" customWidth="1"/>
    <col min="14" max="14" width="9.140625" style="414"/>
    <col min="15" max="15" width="6.85546875" style="414" customWidth="1"/>
    <col min="16" max="16" width="7.5703125" style="414" customWidth="1"/>
    <col min="17" max="17" width="5.140625" style="414" customWidth="1"/>
    <col min="18" max="18" width="5.28515625" style="414" customWidth="1"/>
    <col min="19" max="19" width="8.5703125" style="414" customWidth="1"/>
  </cols>
  <sheetData>
    <row r="1" spans="1:19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616" t="s">
        <v>420</v>
      </c>
      <c r="O1" s="616"/>
      <c r="P1" s="616"/>
      <c r="Q1" s="616"/>
      <c r="R1" s="616"/>
      <c r="S1" s="616"/>
    </row>
    <row r="2" spans="1:19" ht="15.75">
      <c r="A2" s="316"/>
      <c r="B2" s="617" t="s">
        <v>257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6"/>
      <c r="O2" s="616"/>
      <c r="P2" s="616"/>
      <c r="Q2" s="616"/>
      <c r="R2" s="616"/>
      <c r="S2" s="616"/>
    </row>
    <row r="3" spans="1:19">
      <c r="A3" s="316"/>
      <c r="B3" s="316"/>
      <c r="C3" s="316"/>
      <c r="D3" s="316"/>
      <c r="E3" s="316"/>
      <c r="F3" s="316"/>
      <c r="G3" s="316"/>
      <c r="H3" s="316" t="s">
        <v>421</v>
      </c>
      <c r="I3" s="317"/>
      <c r="J3" s="317"/>
      <c r="K3" s="317"/>
      <c r="L3" s="317"/>
      <c r="M3" s="317"/>
      <c r="N3" s="318"/>
      <c r="O3" s="318"/>
      <c r="P3" s="318"/>
      <c r="Q3" s="318"/>
      <c r="R3" s="318"/>
      <c r="S3" s="318"/>
    </row>
    <row r="4" spans="1:19">
      <c r="A4" s="316"/>
      <c r="B4" s="316"/>
      <c r="C4" s="316"/>
      <c r="D4" s="316"/>
      <c r="E4" s="316"/>
      <c r="F4" s="316"/>
      <c r="G4" s="316"/>
      <c r="H4" s="316"/>
      <c r="I4" s="317"/>
      <c r="J4" s="317"/>
      <c r="K4" s="317"/>
      <c r="L4" s="317"/>
      <c r="M4" s="317"/>
      <c r="N4" s="318"/>
      <c r="O4" s="318"/>
      <c r="P4" s="318"/>
      <c r="Q4" s="318"/>
      <c r="R4" s="318"/>
      <c r="S4" s="318"/>
    </row>
    <row r="5" spans="1:19" ht="25.5" customHeight="1">
      <c r="A5" s="618" t="s">
        <v>422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</row>
    <row r="6" spans="1:19">
      <c r="A6" s="319"/>
      <c r="B6" s="319"/>
      <c r="C6" s="319"/>
      <c r="D6" s="319"/>
      <c r="E6" s="319"/>
      <c r="F6" s="319"/>
      <c r="G6" s="319"/>
      <c r="H6" s="319"/>
      <c r="I6" s="319"/>
      <c r="J6" s="619"/>
      <c r="K6" s="619"/>
      <c r="L6" s="619"/>
      <c r="M6" s="619"/>
      <c r="N6" s="319"/>
      <c r="O6" s="319"/>
      <c r="P6" s="319"/>
      <c r="Q6" s="319"/>
      <c r="R6" s="319"/>
      <c r="S6" s="319"/>
    </row>
    <row r="7" spans="1:19">
      <c r="A7" s="320"/>
      <c r="B7" s="320"/>
      <c r="C7" s="320"/>
      <c r="D7" s="619" t="s">
        <v>423</v>
      </c>
      <c r="E7" s="619"/>
      <c r="F7" s="619"/>
      <c r="G7" s="619"/>
      <c r="H7" s="619"/>
      <c r="I7" s="619"/>
      <c r="J7" s="619"/>
      <c r="K7" s="619"/>
      <c r="L7" s="619"/>
      <c r="M7" s="321"/>
      <c r="N7" s="320"/>
      <c r="O7" s="320"/>
      <c r="P7" s="320"/>
      <c r="Q7" s="320"/>
      <c r="R7" s="320"/>
      <c r="S7" s="320"/>
    </row>
    <row r="8" spans="1:19">
      <c r="A8" s="320"/>
      <c r="B8" s="320"/>
      <c r="C8" s="320"/>
      <c r="D8" s="320"/>
      <c r="E8" s="620" t="s">
        <v>424</v>
      </c>
      <c r="F8" s="620"/>
      <c r="G8" s="620"/>
      <c r="H8" s="620"/>
      <c r="I8" s="620"/>
      <c r="J8" s="620"/>
      <c r="K8" s="620"/>
      <c r="L8" s="620"/>
      <c r="M8" s="321"/>
      <c r="N8" s="320"/>
      <c r="O8" s="320"/>
      <c r="P8" s="320"/>
      <c r="Q8" s="320"/>
      <c r="R8" s="320"/>
      <c r="S8" s="320"/>
    </row>
    <row r="9" spans="1:19">
      <c r="A9" s="322"/>
      <c r="B9" s="323"/>
      <c r="C9" s="323"/>
      <c r="D9" s="323"/>
      <c r="E9" s="323"/>
      <c r="F9" s="323"/>
      <c r="G9" s="323"/>
      <c r="H9" s="324"/>
      <c r="I9" s="324"/>
      <c r="J9" s="588"/>
      <c r="K9" s="588"/>
      <c r="L9" s="316"/>
      <c r="M9" s="316"/>
      <c r="N9" s="320"/>
      <c r="O9" s="320"/>
      <c r="P9" s="320"/>
      <c r="Q9" s="320"/>
      <c r="R9" s="320"/>
      <c r="S9" s="320"/>
    </row>
    <row r="10" spans="1:19">
      <c r="A10" s="324"/>
      <c r="B10" s="610" t="s">
        <v>425</v>
      </c>
      <c r="C10" s="611"/>
      <c r="D10" s="325" t="s">
        <v>426</v>
      </c>
      <c r="E10" s="326"/>
      <c r="F10" s="327"/>
      <c r="G10" s="327"/>
      <c r="H10" s="324"/>
      <c r="I10" s="324"/>
      <c r="J10" s="612"/>
      <c r="K10" s="612"/>
      <c r="L10" s="316"/>
      <c r="M10" s="316"/>
      <c r="N10" s="316"/>
      <c r="O10" s="316"/>
      <c r="P10" s="316"/>
      <c r="Q10" s="328"/>
      <c r="R10" s="328"/>
      <c r="S10" s="328"/>
    </row>
    <row r="11" spans="1:19" ht="19.5">
      <c r="A11" s="329" t="s">
        <v>427</v>
      </c>
      <c r="B11" s="330" t="s">
        <v>428</v>
      </c>
      <c r="C11" s="330" t="s">
        <v>429</v>
      </c>
      <c r="D11" s="331" t="s">
        <v>430</v>
      </c>
      <c r="E11" s="332" t="s">
        <v>431</v>
      </c>
      <c r="F11" s="333"/>
      <c r="G11" s="327"/>
      <c r="H11" s="324"/>
      <c r="I11" s="324"/>
      <c r="J11" s="334"/>
      <c r="K11" s="334"/>
      <c r="L11" s="316"/>
      <c r="M11" s="316"/>
      <c r="N11" s="316"/>
      <c r="O11" s="316"/>
      <c r="P11" s="316"/>
      <c r="Q11" s="328"/>
      <c r="R11" s="328"/>
      <c r="S11" s="328"/>
    </row>
    <row r="12" spans="1:19">
      <c r="A12" s="335" t="s">
        <v>432</v>
      </c>
      <c r="B12" s="336">
        <v>1</v>
      </c>
      <c r="C12" s="336">
        <v>1</v>
      </c>
      <c r="D12" s="337" t="s">
        <v>433</v>
      </c>
      <c r="E12" s="338" t="s">
        <v>433</v>
      </c>
      <c r="F12" s="323"/>
      <c r="G12" s="323"/>
      <c r="H12" s="324"/>
      <c r="I12" s="339" t="s">
        <v>434</v>
      </c>
      <c r="J12" s="613" t="s">
        <v>13</v>
      </c>
      <c r="K12" s="613"/>
      <c r="L12" s="613"/>
      <c r="M12" s="613"/>
      <c r="N12" s="613"/>
      <c r="O12" s="613"/>
      <c r="P12" s="588"/>
      <c r="Q12" s="588"/>
      <c r="R12" s="614">
        <v>1</v>
      </c>
      <c r="S12" s="615"/>
    </row>
    <row r="13" spans="1:19">
      <c r="A13" s="335" t="s">
        <v>435</v>
      </c>
      <c r="B13" s="340">
        <v>9</v>
      </c>
      <c r="C13" s="340">
        <v>9</v>
      </c>
      <c r="D13" s="341">
        <v>9</v>
      </c>
      <c r="E13" s="342">
        <v>9</v>
      </c>
      <c r="F13" s="343"/>
      <c r="G13" s="343"/>
      <c r="H13" s="324"/>
      <c r="I13" s="596"/>
      <c r="J13" s="596"/>
      <c r="K13" s="596"/>
      <c r="L13" s="596"/>
      <c r="M13" s="596"/>
      <c r="N13" s="596"/>
      <c r="O13" s="596"/>
      <c r="P13" s="316"/>
      <c r="Q13" s="328"/>
      <c r="R13" s="328"/>
      <c r="S13" s="328"/>
    </row>
    <row r="14" spans="1:19">
      <c r="A14" s="335" t="s">
        <v>436</v>
      </c>
      <c r="B14" s="340">
        <v>54</v>
      </c>
      <c r="C14" s="340">
        <v>52</v>
      </c>
      <c r="D14" s="340">
        <v>52</v>
      </c>
      <c r="E14" s="342">
        <v>52</v>
      </c>
      <c r="F14" s="343"/>
      <c r="G14" s="343"/>
      <c r="H14" s="324"/>
      <c r="I14" s="344" t="s">
        <v>437</v>
      </c>
      <c r="J14" s="344"/>
      <c r="K14" s="345"/>
      <c r="L14" s="345"/>
      <c r="M14" s="346"/>
      <c r="N14" s="324"/>
      <c r="O14" s="324"/>
      <c r="P14" s="347">
        <v>9</v>
      </c>
      <c r="Q14" s="347">
        <v>2</v>
      </c>
      <c r="R14" s="348">
        <v>1</v>
      </c>
      <c r="S14" s="348">
        <v>1</v>
      </c>
    </row>
    <row r="15" spans="1:19" ht="15.75" thickBot="1">
      <c r="A15" s="349"/>
      <c r="B15" s="350"/>
      <c r="C15" s="350"/>
      <c r="D15" s="351"/>
      <c r="E15" s="344"/>
      <c r="F15" s="344"/>
      <c r="G15" s="344"/>
      <c r="H15" s="346"/>
      <c r="I15" s="324"/>
      <c r="J15" s="324"/>
      <c r="K15" s="324"/>
      <c r="L15" s="316"/>
      <c r="M15" s="352"/>
      <c r="N15" s="316"/>
      <c r="O15" s="316"/>
      <c r="P15" s="316"/>
      <c r="Q15" s="352"/>
      <c r="R15" s="352"/>
      <c r="S15" s="352"/>
    </row>
    <row r="16" spans="1:19">
      <c r="A16" s="597" t="s">
        <v>438</v>
      </c>
      <c r="B16" s="599" t="s">
        <v>439</v>
      </c>
      <c r="C16" s="600"/>
      <c r="D16" s="600"/>
      <c r="E16" s="600"/>
      <c r="F16" s="600"/>
      <c r="G16" s="601"/>
      <c r="H16" s="602" t="s">
        <v>440</v>
      </c>
      <c r="I16" s="603"/>
      <c r="J16" s="603"/>
      <c r="K16" s="603"/>
      <c r="L16" s="604"/>
      <c r="M16" s="602" t="s">
        <v>441</v>
      </c>
      <c r="N16" s="603"/>
      <c r="O16" s="603"/>
      <c r="P16" s="603"/>
      <c r="Q16" s="603"/>
      <c r="R16" s="603"/>
      <c r="S16" s="604"/>
    </row>
    <row r="17" spans="1:19">
      <c r="A17" s="598"/>
      <c r="B17" s="605" t="s">
        <v>442</v>
      </c>
      <c r="C17" s="606"/>
      <c r="D17" s="606"/>
      <c r="E17" s="607" t="s">
        <v>425</v>
      </c>
      <c r="F17" s="608"/>
      <c r="G17" s="609"/>
      <c r="H17" s="595" t="s">
        <v>443</v>
      </c>
      <c r="I17" s="590" t="s">
        <v>444</v>
      </c>
      <c r="J17" s="590" t="s">
        <v>445</v>
      </c>
      <c r="K17" s="593" t="s">
        <v>446</v>
      </c>
      <c r="L17" s="594" t="s">
        <v>354</v>
      </c>
      <c r="M17" s="595" t="s">
        <v>443</v>
      </c>
      <c r="N17" s="590" t="s">
        <v>444</v>
      </c>
      <c r="O17" s="590" t="s">
        <v>445</v>
      </c>
      <c r="P17" s="593" t="s">
        <v>447</v>
      </c>
      <c r="Q17" s="590" t="s">
        <v>448</v>
      </c>
      <c r="R17" s="590" t="s">
        <v>449</v>
      </c>
      <c r="S17" s="591" t="s">
        <v>354</v>
      </c>
    </row>
    <row r="18" spans="1:19" ht="67.5">
      <c r="A18" s="598"/>
      <c r="B18" s="353" t="s">
        <v>428</v>
      </c>
      <c r="C18" s="354" t="s">
        <v>450</v>
      </c>
      <c r="D18" s="354" t="s">
        <v>451</v>
      </c>
      <c r="E18" s="355" t="s">
        <v>428</v>
      </c>
      <c r="F18" s="354" t="s">
        <v>450</v>
      </c>
      <c r="G18" s="356" t="s">
        <v>452</v>
      </c>
      <c r="H18" s="595"/>
      <c r="I18" s="590"/>
      <c r="J18" s="590"/>
      <c r="K18" s="593"/>
      <c r="L18" s="594"/>
      <c r="M18" s="595"/>
      <c r="N18" s="590"/>
      <c r="O18" s="590"/>
      <c r="P18" s="593"/>
      <c r="Q18" s="590"/>
      <c r="R18" s="590"/>
      <c r="S18" s="592"/>
    </row>
    <row r="19" spans="1:19">
      <c r="A19" s="357">
        <v>1</v>
      </c>
      <c r="B19" s="358">
        <v>2</v>
      </c>
      <c r="C19" s="359">
        <v>3</v>
      </c>
      <c r="D19" s="359">
        <v>4</v>
      </c>
      <c r="E19" s="360">
        <v>5</v>
      </c>
      <c r="F19" s="359">
        <v>6</v>
      </c>
      <c r="G19" s="361">
        <v>7</v>
      </c>
      <c r="H19" s="362">
        <v>8</v>
      </c>
      <c r="I19" s="360">
        <v>9</v>
      </c>
      <c r="J19" s="360">
        <v>10</v>
      </c>
      <c r="K19" s="360">
        <v>11</v>
      </c>
      <c r="L19" s="363">
        <v>12</v>
      </c>
      <c r="M19" s="362">
        <v>13</v>
      </c>
      <c r="N19" s="360">
        <v>14</v>
      </c>
      <c r="O19" s="360">
        <v>15</v>
      </c>
      <c r="P19" s="360">
        <v>16</v>
      </c>
      <c r="Q19" s="360">
        <v>17</v>
      </c>
      <c r="R19" s="360">
        <v>18</v>
      </c>
      <c r="S19" s="363">
        <v>19</v>
      </c>
    </row>
    <row r="20" spans="1:19" ht="23.25">
      <c r="A20" s="364" t="s">
        <v>453</v>
      </c>
      <c r="B20" s="365">
        <v>1</v>
      </c>
      <c r="C20" s="366">
        <v>1</v>
      </c>
      <c r="D20" s="366">
        <v>1</v>
      </c>
      <c r="E20" s="367">
        <v>1</v>
      </c>
      <c r="F20" s="366">
        <v>1</v>
      </c>
      <c r="G20" s="368">
        <v>1</v>
      </c>
      <c r="H20" s="369">
        <v>3950</v>
      </c>
      <c r="I20" s="366">
        <v>700</v>
      </c>
      <c r="J20" s="366"/>
      <c r="K20" s="366"/>
      <c r="L20" s="370">
        <f t="shared" ref="L20:L39" si="0">SUM(H20:K20)</f>
        <v>4650</v>
      </c>
      <c r="M20" s="369">
        <v>3930.88</v>
      </c>
      <c r="N20" s="366">
        <v>682.18</v>
      </c>
      <c r="O20" s="366"/>
      <c r="P20" s="366"/>
      <c r="Q20" s="366"/>
      <c r="R20" s="366"/>
      <c r="S20" s="370">
        <f t="shared" ref="S20:S39" si="1">SUM(M20:R20)</f>
        <v>4613.0600000000004</v>
      </c>
    </row>
    <row r="21" spans="1:19">
      <c r="A21" s="371" t="s">
        <v>454</v>
      </c>
      <c r="B21" s="369">
        <v>1</v>
      </c>
      <c r="C21" s="366">
        <v>1</v>
      </c>
      <c r="D21" s="366">
        <v>1</v>
      </c>
      <c r="E21" s="367">
        <v>1</v>
      </c>
      <c r="F21" s="366">
        <v>1</v>
      </c>
      <c r="G21" s="368">
        <v>1</v>
      </c>
      <c r="H21" s="369">
        <v>3950</v>
      </c>
      <c r="I21" s="366">
        <v>700</v>
      </c>
      <c r="J21" s="366"/>
      <c r="K21" s="366"/>
      <c r="L21" s="370">
        <f t="shared" si="0"/>
        <v>4650</v>
      </c>
      <c r="M21" s="369">
        <v>3930.88</v>
      </c>
      <c r="N21" s="366">
        <v>682.18</v>
      </c>
      <c r="O21" s="366"/>
      <c r="P21" s="366"/>
      <c r="Q21" s="366"/>
      <c r="R21" s="366"/>
      <c r="S21" s="370">
        <f t="shared" si="1"/>
        <v>4613.0600000000004</v>
      </c>
    </row>
    <row r="22" spans="1:19">
      <c r="A22" s="372" t="s">
        <v>455</v>
      </c>
      <c r="B22" s="369">
        <v>10.199999999999999</v>
      </c>
      <c r="C22" s="366">
        <v>9.3000000000000007</v>
      </c>
      <c r="D22" s="366">
        <v>9.3000000000000007</v>
      </c>
      <c r="E22" s="367">
        <v>10.199999999999999</v>
      </c>
      <c r="F22" s="366">
        <v>9.3000000000000007</v>
      </c>
      <c r="G22" s="368">
        <v>9.3000000000000007</v>
      </c>
      <c r="H22" s="369">
        <v>24650</v>
      </c>
      <c r="I22" s="366"/>
      <c r="J22" s="366">
        <v>1150</v>
      </c>
      <c r="K22" s="366"/>
      <c r="L22" s="370">
        <f t="shared" si="0"/>
        <v>25800</v>
      </c>
      <c r="M22" s="369">
        <v>23989.86</v>
      </c>
      <c r="N22" s="366"/>
      <c r="O22" s="366">
        <v>1142.46</v>
      </c>
      <c r="P22" s="366"/>
      <c r="Q22" s="367"/>
      <c r="R22" s="367"/>
      <c r="S22" s="370">
        <f t="shared" si="1"/>
        <v>25132.32</v>
      </c>
    </row>
    <row r="23" spans="1:19">
      <c r="A23" s="371" t="s">
        <v>454</v>
      </c>
      <c r="B23" s="369">
        <v>10.199999999999999</v>
      </c>
      <c r="C23" s="366">
        <v>9.3000000000000007</v>
      </c>
      <c r="D23" s="366">
        <v>9.3000000000000007</v>
      </c>
      <c r="E23" s="367">
        <v>10.199999999999999</v>
      </c>
      <c r="F23" s="366">
        <v>9.3000000000000007</v>
      </c>
      <c r="G23" s="368">
        <v>9.3000000000000007</v>
      </c>
      <c r="H23" s="369">
        <v>24650</v>
      </c>
      <c r="I23" s="366"/>
      <c r="J23" s="366">
        <v>1150</v>
      </c>
      <c r="K23" s="366"/>
      <c r="L23" s="370">
        <f t="shared" si="0"/>
        <v>25800</v>
      </c>
      <c r="M23" s="369">
        <v>23989.86</v>
      </c>
      <c r="N23" s="366"/>
      <c r="O23" s="366">
        <v>1142.46</v>
      </c>
      <c r="P23" s="366"/>
      <c r="Q23" s="367"/>
      <c r="R23" s="367"/>
      <c r="S23" s="370">
        <f t="shared" si="1"/>
        <v>25132.32</v>
      </c>
    </row>
    <row r="24" spans="1:19" ht="26.25">
      <c r="A24" s="373" t="s">
        <v>456</v>
      </c>
      <c r="B24" s="374">
        <v>0.5</v>
      </c>
      <c r="C24" s="375">
        <v>0.5</v>
      </c>
      <c r="D24" s="376">
        <v>0.5</v>
      </c>
      <c r="E24" s="377">
        <v>0.5</v>
      </c>
      <c r="F24" s="375">
        <v>0.5</v>
      </c>
      <c r="G24" s="378">
        <v>0.5</v>
      </c>
      <c r="H24" s="369">
        <v>900</v>
      </c>
      <c r="I24" s="375"/>
      <c r="J24" s="375"/>
      <c r="K24" s="376"/>
      <c r="L24" s="370">
        <f t="shared" si="0"/>
        <v>900</v>
      </c>
      <c r="M24" s="369">
        <v>888.8</v>
      </c>
      <c r="N24" s="375"/>
      <c r="O24" s="375"/>
      <c r="P24" s="375"/>
      <c r="Q24" s="377"/>
      <c r="R24" s="377"/>
      <c r="S24" s="370">
        <f t="shared" si="1"/>
        <v>888.8</v>
      </c>
    </row>
    <row r="25" spans="1:19">
      <c r="A25" s="379" t="s">
        <v>457</v>
      </c>
      <c r="B25" s="374"/>
      <c r="C25" s="375"/>
      <c r="D25" s="376"/>
      <c r="E25" s="377"/>
      <c r="F25" s="375"/>
      <c r="G25" s="378"/>
      <c r="H25" s="369"/>
      <c r="I25" s="375"/>
      <c r="J25" s="375"/>
      <c r="K25" s="376"/>
      <c r="L25" s="370">
        <f t="shared" si="0"/>
        <v>0</v>
      </c>
      <c r="M25" s="369"/>
      <c r="N25" s="375"/>
      <c r="O25" s="375"/>
      <c r="P25" s="375"/>
      <c r="Q25" s="377"/>
      <c r="R25" s="377"/>
      <c r="S25" s="370">
        <f t="shared" si="1"/>
        <v>0</v>
      </c>
    </row>
    <row r="26" spans="1:19">
      <c r="A26" s="380" t="s">
        <v>458</v>
      </c>
      <c r="B26" s="374">
        <v>1.25</v>
      </c>
      <c r="C26" s="375">
        <v>1.25</v>
      </c>
      <c r="D26" s="376">
        <v>1.25</v>
      </c>
      <c r="E26" s="377">
        <v>1.25</v>
      </c>
      <c r="F26" s="375">
        <v>1.25</v>
      </c>
      <c r="G26" s="378">
        <v>1.25</v>
      </c>
      <c r="H26" s="369">
        <v>2600</v>
      </c>
      <c r="I26" s="375"/>
      <c r="J26" s="375"/>
      <c r="K26" s="376"/>
      <c r="L26" s="370">
        <f t="shared" si="0"/>
        <v>2600</v>
      </c>
      <c r="M26" s="369">
        <v>2586.64</v>
      </c>
      <c r="N26" s="375"/>
      <c r="O26" s="375"/>
      <c r="P26" s="375"/>
      <c r="Q26" s="377"/>
      <c r="R26" s="377"/>
      <c r="S26" s="370">
        <f t="shared" si="1"/>
        <v>2586.64</v>
      </c>
    </row>
    <row r="27" spans="1:19">
      <c r="A27" s="379" t="s">
        <v>457</v>
      </c>
      <c r="B27" s="374">
        <v>0.52</v>
      </c>
      <c r="C27" s="375">
        <v>0.6</v>
      </c>
      <c r="D27" s="376">
        <v>0.6</v>
      </c>
      <c r="E27" s="377">
        <v>0.52</v>
      </c>
      <c r="F27" s="375">
        <v>0.6</v>
      </c>
      <c r="G27" s="378">
        <v>0.6</v>
      </c>
      <c r="H27" s="369">
        <v>2600</v>
      </c>
      <c r="I27" s="375"/>
      <c r="J27" s="375"/>
      <c r="K27" s="376"/>
      <c r="L27" s="370">
        <f t="shared" si="0"/>
        <v>2600</v>
      </c>
      <c r="M27" s="369">
        <v>2586.64</v>
      </c>
      <c r="N27" s="375"/>
      <c r="O27" s="375"/>
      <c r="P27" s="375"/>
      <c r="Q27" s="377"/>
      <c r="R27" s="377"/>
      <c r="S27" s="370">
        <f t="shared" si="1"/>
        <v>2586.64</v>
      </c>
    </row>
    <row r="28" spans="1:19">
      <c r="A28" s="373" t="s">
        <v>459</v>
      </c>
      <c r="B28" s="374"/>
      <c r="C28" s="375"/>
      <c r="D28" s="376"/>
      <c r="E28" s="377"/>
      <c r="F28" s="375"/>
      <c r="G28" s="378"/>
      <c r="H28" s="369"/>
      <c r="I28" s="375"/>
      <c r="J28" s="375"/>
      <c r="K28" s="376"/>
      <c r="L28" s="370">
        <f t="shared" si="0"/>
        <v>0</v>
      </c>
      <c r="M28" s="369"/>
      <c r="N28" s="375"/>
      <c r="O28" s="375"/>
      <c r="P28" s="375"/>
      <c r="Q28" s="377"/>
      <c r="R28" s="377"/>
      <c r="S28" s="370">
        <f t="shared" si="1"/>
        <v>0</v>
      </c>
    </row>
    <row r="29" spans="1:19">
      <c r="A29" s="379" t="s">
        <v>457</v>
      </c>
      <c r="B29" s="374"/>
      <c r="C29" s="375"/>
      <c r="D29" s="376"/>
      <c r="E29" s="377"/>
      <c r="F29" s="375"/>
      <c r="G29" s="378"/>
      <c r="H29" s="369"/>
      <c r="I29" s="375"/>
      <c r="J29" s="375"/>
      <c r="K29" s="376"/>
      <c r="L29" s="370">
        <f t="shared" si="0"/>
        <v>0</v>
      </c>
      <c r="M29" s="369"/>
      <c r="N29" s="375"/>
      <c r="O29" s="375"/>
      <c r="P29" s="375"/>
      <c r="Q29" s="377"/>
      <c r="R29" s="377"/>
      <c r="S29" s="370">
        <f t="shared" si="1"/>
        <v>0</v>
      </c>
    </row>
    <row r="30" spans="1:19">
      <c r="A30" s="381" t="s">
        <v>460</v>
      </c>
      <c r="B30" s="374">
        <v>0.5</v>
      </c>
      <c r="C30" s="375">
        <v>0.5</v>
      </c>
      <c r="D30" s="376">
        <v>0.5</v>
      </c>
      <c r="E30" s="377">
        <v>0.5</v>
      </c>
      <c r="F30" s="375">
        <v>0.5</v>
      </c>
      <c r="G30" s="378">
        <v>0.5</v>
      </c>
      <c r="H30" s="369">
        <v>900</v>
      </c>
      <c r="I30" s="375">
        <v>50</v>
      </c>
      <c r="J30" s="375"/>
      <c r="K30" s="376"/>
      <c r="L30" s="370">
        <f t="shared" si="0"/>
        <v>950</v>
      </c>
      <c r="M30" s="369">
        <v>895.84</v>
      </c>
      <c r="N30" s="375">
        <v>44.8</v>
      </c>
      <c r="O30" s="375"/>
      <c r="P30" s="375"/>
      <c r="Q30" s="377"/>
      <c r="R30" s="377"/>
      <c r="S30" s="370">
        <f t="shared" si="1"/>
        <v>940.64</v>
      </c>
    </row>
    <row r="31" spans="1:19">
      <c r="A31" s="379" t="s">
        <v>457</v>
      </c>
      <c r="B31" s="374">
        <v>0.21</v>
      </c>
      <c r="C31" s="375">
        <v>0.28999999999999998</v>
      </c>
      <c r="D31" s="376">
        <v>0.28999999999999998</v>
      </c>
      <c r="E31" s="377">
        <v>0.21</v>
      </c>
      <c r="F31" s="375">
        <v>0.28999999999999998</v>
      </c>
      <c r="G31" s="378">
        <v>0.28999999999999998</v>
      </c>
      <c r="H31" s="369">
        <v>900</v>
      </c>
      <c r="I31" s="375">
        <v>50</v>
      </c>
      <c r="J31" s="375"/>
      <c r="K31" s="376"/>
      <c r="L31" s="370">
        <f t="shared" si="0"/>
        <v>950</v>
      </c>
      <c r="M31" s="369">
        <v>895.84</v>
      </c>
      <c r="N31" s="375">
        <v>44.8</v>
      </c>
      <c r="O31" s="375"/>
      <c r="P31" s="375"/>
      <c r="Q31" s="377"/>
      <c r="R31" s="377"/>
      <c r="S31" s="370">
        <f t="shared" si="1"/>
        <v>940.64</v>
      </c>
    </row>
    <row r="32" spans="1:19">
      <c r="A32" s="373" t="s">
        <v>461</v>
      </c>
      <c r="B32" s="374">
        <v>10.5</v>
      </c>
      <c r="C32" s="375">
        <v>10.5</v>
      </c>
      <c r="D32" s="376">
        <v>10.5</v>
      </c>
      <c r="E32" s="377">
        <v>10.5</v>
      </c>
      <c r="F32" s="375">
        <v>10.5</v>
      </c>
      <c r="G32" s="378">
        <v>10.5</v>
      </c>
      <c r="H32" s="369">
        <v>16230</v>
      </c>
      <c r="I32" s="375">
        <v>670</v>
      </c>
      <c r="J32" s="375"/>
      <c r="K32" s="376"/>
      <c r="L32" s="370">
        <f t="shared" si="0"/>
        <v>16900</v>
      </c>
      <c r="M32" s="369">
        <v>16114.94</v>
      </c>
      <c r="N32" s="375">
        <v>663.78</v>
      </c>
      <c r="O32" s="375"/>
      <c r="P32" s="375"/>
      <c r="Q32" s="377"/>
      <c r="R32" s="377"/>
      <c r="S32" s="370">
        <f t="shared" si="1"/>
        <v>16778.72</v>
      </c>
    </row>
    <row r="33" spans="1:19" ht="15.75" thickBot="1">
      <c r="A33" s="382" t="s">
        <v>462</v>
      </c>
      <c r="B33" s="383">
        <v>4.75</v>
      </c>
      <c r="C33" s="384">
        <v>4.75</v>
      </c>
      <c r="D33" s="385">
        <v>4.75</v>
      </c>
      <c r="E33" s="386">
        <v>4.75</v>
      </c>
      <c r="F33" s="384">
        <v>4.75</v>
      </c>
      <c r="G33" s="387">
        <v>4.75</v>
      </c>
      <c r="H33" s="383">
        <v>5800</v>
      </c>
      <c r="I33" s="384"/>
      <c r="J33" s="384"/>
      <c r="K33" s="385"/>
      <c r="L33" s="388">
        <f t="shared" si="0"/>
        <v>5800</v>
      </c>
      <c r="M33" s="389">
        <v>5723.74</v>
      </c>
      <c r="N33" s="384"/>
      <c r="O33" s="384"/>
      <c r="P33" s="384"/>
      <c r="Q33" s="386"/>
      <c r="R33" s="386"/>
      <c r="S33" s="388">
        <f t="shared" si="1"/>
        <v>5723.74</v>
      </c>
    </row>
    <row r="34" spans="1:19">
      <c r="A34" s="390" t="s">
        <v>354</v>
      </c>
      <c r="B34" s="391">
        <f>SUM(B20,B24,B26,B28,B30,B32,B22)</f>
        <v>23.95</v>
      </c>
      <c r="C34" s="392">
        <f t="shared" ref="C34:R34" si="2">SUM(C20,C24,C26,C28,C30,C32,C22)</f>
        <v>23.05</v>
      </c>
      <c r="D34" s="392">
        <f t="shared" si="2"/>
        <v>23.05</v>
      </c>
      <c r="E34" s="392">
        <f t="shared" si="2"/>
        <v>23.95</v>
      </c>
      <c r="F34" s="392">
        <f t="shared" si="2"/>
        <v>23.05</v>
      </c>
      <c r="G34" s="393">
        <f t="shared" si="2"/>
        <v>23.05</v>
      </c>
      <c r="H34" s="391">
        <f t="shared" si="2"/>
        <v>49230</v>
      </c>
      <c r="I34" s="392">
        <f t="shared" si="2"/>
        <v>1420</v>
      </c>
      <c r="J34" s="392">
        <f t="shared" si="2"/>
        <v>1150</v>
      </c>
      <c r="K34" s="392">
        <f t="shared" si="2"/>
        <v>0</v>
      </c>
      <c r="L34" s="394">
        <f t="shared" si="0"/>
        <v>51800</v>
      </c>
      <c r="M34" s="391">
        <f t="shared" si="2"/>
        <v>48406.96</v>
      </c>
      <c r="N34" s="392">
        <f t="shared" si="2"/>
        <v>1390.7599999999998</v>
      </c>
      <c r="O34" s="392">
        <f t="shared" si="2"/>
        <v>1142.46</v>
      </c>
      <c r="P34" s="392">
        <f t="shared" si="2"/>
        <v>0</v>
      </c>
      <c r="Q34" s="392">
        <f t="shared" si="2"/>
        <v>0</v>
      </c>
      <c r="R34" s="392">
        <f t="shared" si="2"/>
        <v>0</v>
      </c>
      <c r="S34" s="394">
        <f t="shared" si="1"/>
        <v>50940.18</v>
      </c>
    </row>
    <row r="35" spans="1:19" ht="15.75" thickBot="1">
      <c r="A35" s="395" t="s">
        <v>463</v>
      </c>
      <c r="B35" s="396">
        <f>SUM(B21,B25,B27,B29,B31,B23)</f>
        <v>11.93</v>
      </c>
      <c r="C35" s="397">
        <f t="shared" ref="C35:R35" si="3">SUM(C21,C25,C27,C29,C31,C23)</f>
        <v>11.190000000000001</v>
      </c>
      <c r="D35" s="397">
        <f t="shared" si="3"/>
        <v>11.190000000000001</v>
      </c>
      <c r="E35" s="397">
        <f t="shared" si="3"/>
        <v>11.93</v>
      </c>
      <c r="F35" s="397">
        <f t="shared" si="3"/>
        <v>11.190000000000001</v>
      </c>
      <c r="G35" s="398">
        <f t="shared" si="3"/>
        <v>11.190000000000001</v>
      </c>
      <c r="H35" s="396">
        <f t="shared" si="3"/>
        <v>32100</v>
      </c>
      <c r="I35" s="397">
        <f t="shared" si="3"/>
        <v>750</v>
      </c>
      <c r="J35" s="397">
        <f t="shared" si="3"/>
        <v>1150</v>
      </c>
      <c r="K35" s="397">
        <f t="shared" si="3"/>
        <v>0</v>
      </c>
      <c r="L35" s="399">
        <f t="shared" si="0"/>
        <v>34000</v>
      </c>
      <c r="M35" s="396">
        <f t="shared" si="3"/>
        <v>31403.22</v>
      </c>
      <c r="N35" s="397">
        <f t="shared" si="3"/>
        <v>726.9799999999999</v>
      </c>
      <c r="O35" s="397">
        <f t="shared" si="3"/>
        <v>1142.46</v>
      </c>
      <c r="P35" s="397">
        <f t="shared" si="3"/>
        <v>0</v>
      </c>
      <c r="Q35" s="397">
        <f t="shared" si="3"/>
        <v>0</v>
      </c>
      <c r="R35" s="397">
        <f t="shared" si="3"/>
        <v>0</v>
      </c>
      <c r="S35" s="399">
        <f t="shared" si="1"/>
        <v>33272.660000000003</v>
      </c>
    </row>
    <row r="36" spans="1:19">
      <c r="A36" s="400" t="s">
        <v>464</v>
      </c>
      <c r="B36" s="401">
        <f>SUM(B20,B24,B26,B22)</f>
        <v>12.95</v>
      </c>
      <c r="C36" s="402">
        <f t="shared" ref="C36:R37" si="4">SUM(C20,C24,C26,C22)</f>
        <v>12.05</v>
      </c>
      <c r="D36" s="402">
        <f t="shared" si="4"/>
        <v>12.05</v>
      </c>
      <c r="E36" s="402">
        <f t="shared" si="4"/>
        <v>12.95</v>
      </c>
      <c r="F36" s="402">
        <f t="shared" si="4"/>
        <v>12.05</v>
      </c>
      <c r="G36" s="403">
        <f t="shared" si="4"/>
        <v>12.05</v>
      </c>
      <c r="H36" s="401">
        <f t="shared" si="4"/>
        <v>32100</v>
      </c>
      <c r="I36" s="402">
        <f t="shared" si="4"/>
        <v>700</v>
      </c>
      <c r="J36" s="402">
        <f t="shared" si="4"/>
        <v>1150</v>
      </c>
      <c r="K36" s="402">
        <f t="shared" si="4"/>
        <v>0</v>
      </c>
      <c r="L36" s="404">
        <f t="shared" si="0"/>
        <v>33950</v>
      </c>
      <c r="M36" s="401">
        <f t="shared" si="4"/>
        <v>31396.18</v>
      </c>
      <c r="N36" s="402">
        <f t="shared" si="4"/>
        <v>682.18</v>
      </c>
      <c r="O36" s="402">
        <f t="shared" si="4"/>
        <v>1142.46</v>
      </c>
      <c r="P36" s="402">
        <f t="shared" si="4"/>
        <v>0</v>
      </c>
      <c r="Q36" s="402">
        <f t="shared" si="4"/>
        <v>0</v>
      </c>
      <c r="R36" s="402">
        <f t="shared" si="4"/>
        <v>0</v>
      </c>
      <c r="S36" s="404">
        <f t="shared" si="1"/>
        <v>33220.82</v>
      </c>
    </row>
    <row r="37" spans="1:19">
      <c r="A37" s="405" t="s">
        <v>457</v>
      </c>
      <c r="B37" s="406">
        <f>SUM(B21,B25,B27,B23)</f>
        <v>11.719999999999999</v>
      </c>
      <c r="C37" s="407">
        <f>SUM(C21,C25,C27,C23)</f>
        <v>10.9</v>
      </c>
      <c r="D37" s="407">
        <f t="shared" si="4"/>
        <v>10.9</v>
      </c>
      <c r="E37" s="407">
        <f t="shared" si="4"/>
        <v>11.719999999999999</v>
      </c>
      <c r="F37" s="407">
        <f t="shared" si="4"/>
        <v>10.9</v>
      </c>
      <c r="G37" s="408">
        <f t="shared" si="4"/>
        <v>10.9</v>
      </c>
      <c r="H37" s="406">
        <f t="shared" si="4"/>
        <v>31200</v>
      </c>
      <c r="I37" s="407">
        <f t="shared" si="4"/>
        <v>700</v>
      </c>
      <c r="J37" s="407">
        <f t="shared" si="4"/>
        <v>1150</v>
      </c>
      <c r="K37" s="407">
        <f t="shared" si="4"/>
        <v>0</v>
      </c>
      <c r="L37" s="370">
        <f t="shared" si="0"/>
        <v>33050</v>
      </c>
      <c r="M37" s="406">
        <f t="shared" si="4"/>
        <v>30507.38</v>
      </c>
      <c r="N37" s="407">
        <f t="shared" si="4"/>
        <v>682.18</v>
      </c>
      <c r="O37" s="407">
        <f t="shared" si="4"/>
        <v>1142.46</v>
      </c>
      <c r="P37" s="407">
        <f t="shared" si="4"/>
        <v>0</v>
      </c>
      <c r="Q37" s="407">
        <f t="shared" si="4"/>
        <v>0</v>
      </c>
      <c r="R37" s="407">
        <f t="shared" si="4"/>
        <v>0</v>
      </c>
      <c r="S37" s="370">
        <f t="shared" si="1"/>
        <v>32332.02</v>
      </c>
    </row>
    <row r="38" spans="1:19">
      <c r="A38" s="409" t="s">
        <v>465</v>
      </c>
      <c r="B38" s="406">
        <f>SUM(B26,B28,B30)</f>
        <v>1.75</v>
      </c>
      <c r="C38" s="407">
        <f t="shared" ref="C38:R39" si="5">SUM(C26,C28,C30)</f>
        <v>1.75</v>
      </c>
      <c r="D38" s="407">
        <f t="shared" si="5"/>
        <v>1.75</v>
      </c>
      <c r="E38" s="407">
        <f t="shared" si="5"/>
        <v>1.75</v>
      </c>
      <c r="F38" s="407">
        <f t="shared" si="5"/>
        <v>1.75</v>
      </c>
      <c r="G38" s="408">
        <f t="shared" si="5"/>
        <v>1.75</v>
      </c>
      <c r="H38" s="406">
        <f t="shared" si="5"/>
        <v>3500</v>
      </c>
      <c r="I38" s="407">
        <f t="shared" si="5"/>
        <v>50</v>
      </c>
      <c r="J38" s="407">
        <f t="shared" si="5"/>
        <v>0</v>
      </c>
      <c r="K38" s="407">
        <f t="shared" si="5"/>
        <v>0</v>
      </c>
      <c r="L38" s="370">
        <f t="shared" si="0"/>
        <v>3550</v>
      </c>
      <c r="M38" s="406">
        <f t="shared" si="5"/>
        <v>3482.48</v>
      </c>
      <c r="N38" s="407">
        <f t="shared" si="5"/>
        <v>44.8</v>
      </c>
      <c r="O38" s="407">
        <f t="shared" si="5"/>
        <v>0</v>
      </c>
      <c r="P38" s="407">
        <f t="shared" si="5"/>
        <v>0</v>
      </c>
      <c r="Q38" s="407">
        <f t="shared" si="5"/>
        <v>0</v>
      </c>
      <c r="R38" s="407">
        <f t="shared" si="5"/>
        <v>0</v>
      </c>
      <c r="S38" s="370">
        <f t="shared" si="1"/>
        <v>3527.28</v>
      </c>
    </row>
    <row r="39" spans="1:19" ht="15.75" thickBot="1">
      <c r="A39" s="410" t="s">
        <v>457</v>
      </c>
      <c r="B39" s="411">
        <f>SUM(B27,B29,B31)</f>
        <v>0.73</v>
      </c>
      <c r="C39" s="412">
        <f t="shared" si="5"/>
        <v>0.8899999999999999</v>
      </c>
      <c r="D39" s="412">
        <f t="shared" si="5"/>
        <v>0.8899999999999999</v>
      </c>
      <c r="E39" s="412">
        <f t="shared" si="5"/>
        <v>0.73</v>
      </c>
      <c r="F39" s="412">
        <f t="shared" si="5"/>
        <v>0.8899999999999999</v>
      </c>
      <c r="G39" s="413">
        <f t="shared" si="5"/>
        <v>0.8899999999999999</v>
      </c>
      <c r="H39" s="411">
        <f t="shared" si="5"/>
        <v>3500</v>
      </c>
      <c r="I39" s="412">
        <f t="shared" si="5"/>
        <v>50</v>
      </c>
      <c r="J39" s="412">
        <f t="shared" si="5"/>
        <v>0</v>
      </c>
      <c r="K39" s="412">
        <f t="shared" si="5"/>
        <v>0</v>
      </c>
      <c r="L39" s="399">
        <f t="shared" si="0"/>
        <v>3550</v>
      </c>
      <c r="M39" s="411">
        <f t="shared" si="5"/>
        <v>3482.48</v>
      </c>
      <c r="N39" s="412">
        <f t="shared" si="5"/>
        <v>44.8</v>
      </c>
      <c r="O39" s="412">
        <f t="shared" si="5"/>
        <v>0</v>
      </c>
      <c r="P39" s="412">
        <f t="shared" si="5"/>
        <v>0</v>
      </c>
      <c r="Q39" s="412">
        <f t="shared" si="5"/>
        <v>0</v>
      </c>
      <c r="R39" s="412">
        <f t="shared" si="5"/>
        <v>0</v>
      </c>
      <c r="S39" s="399">
        <f t="shared" si="1"/>
        <v>3527.28</v>
      </c>
    </row>
    <row r="41" spans="1:19">
      <c r="A41" s="415" t="s">
        <v>466</v>
      </c>
      <c r="B41" s="415"/>
      <c r="C41" s="415"/>
      <c r="D41" s="324"/>
      <c r="E41" s="324"/>
      <c r="F41" s="324"/>
      <c r="G41" s="324"/>
      <c r="H41" s="324"/>
      <c r="I41" s="324"/>
      <c r="J41" s="324"/>
      <c r="K41" s="324"/>
      <c r="L41" s="316"/>
      <c r="M41" s="316"/>
      <c r="N41" s="316"/>
      <c r="O41" s="316"/>
      <c r="P41" s="316"/>
      <c r="Q41" s="316"/>
      <c r="R41" s="316"/>
      <c r="S41" s="316"/>
    </row>
    <row r="42" spans="1:19">
      <c r="A42" s="416" t="s">
        <v>230</v>
      </c>
      <c r="B42" s="416"/>
      <c r="C42" s="416"/>
      <c r="D42" s="316"/>
      <c r="E42" s="417"/>
      <c r="F42" s="417"/>
      <c r="G42" s="417"/>
      <c r="H42" s="417"/>
      <c r="I42" s="417"/>
      <c r="J42" s="416"/>
      <c r="K42" s="587" t="s">
        <v>231</v>
      </c>
      <c r="L42" s="587"/>
      <c r="M42" s="587"/>
      <c r="N42" s="587"/>
      <c r="O42" s="587"/>
      <c r="P42" s="587"/>
      <c r="Q42" s="316"/>
      <c r="R42" s="316"/>
      <c r="S42" s="316"/>
    </row>
    <row r="43" spans="1:19">
      <c r="A43" s="588"/>
      <c r="B43" s="588"/>
      <c r="C43" s="323"/>
      <c r="D43" s="316"/>
      <c r="E43" s="316"/>
      <c r="F43" s="589" t="s">
        <v>233</v>
      </c>
      <c r="G43" s="589"/>
      <c r="H43" s="589"/>
      <c r="I43" s="415"/>
      <c r="J43" s="415"/>
      <c r="K43" s="415"/>
      <c r="L43" s="415"/>
      <c r="M43" s="418" t="s">
        <v>234</v>
      </c>
      <c r="N43" s="418"/>
      <c r="O43" s="323"/>
      <c r="P43" s="316"/>
      <c r="Q43" s="316"/>
      <c r="R43" s="316"/>
      <c r="S43" s="316"/>
    </row>
    <row r="44" spans="1:19">
      <c r="A44" s="323"/>
      <c r="B44" s="323"/>
      <c r="C44" s="323"/>
      <c r="D44" s="316"/>
      <c r="E44" s="316"/>
      <c r="F44" s="316"/>
      <c r="G44" s="316"/>
      <c r="H44" s="323"/>
      <c r="I44" s="316"/>
      <c r="J44" s="316"/>
      <c r="K44" s="324"/>
      <c r="L44" s="324"/>
      <c r="M44" s="323"/>
      <c r="N44" s="323"/>
      <c r="O44" s="323"/>
      <c r="P44" s="316"/>
      <c r="Q44" s="316"/>
      <c r="R44" s="316"/>
      <c r="S44" s="316"/>
    </row>
    <row r="45" spans="1:19">
      <c r="A45" s="416" t="s">
        <v>294</v>
      </c>
      <c r="B45" s="416"/>
      <c r="C45" s="416"/>
      <c r="D45" s="316"/>
      <c r="E45" s="417"/>
      <c r="F45" s="417"/>
      <c r="G45" s="417"/>
      <c r="H45" s="417"/>
      <c r="I45" s="417"/>
      <c r="J45" s="416"/>
      <c r="K45" s="587" t="s">
        <v>236</v>
      </c>
      <c r="L45" s="587"/>
      <c r="M45" s="587"/>
      <c r="N45" s="587"/>
      <c r="O45" s="587"/>
      <c r="P45" s="587"/>
      <c r="Q45" s="316"/>
      <c r="R45" s="316"/>
      <c r="S45" s="316"/>
    </row>
    <row r="46" spans="1:19">
      <c r="A46" s="588"/>
      <c r="B46" s="588"/>
      <c r="C46" s="323"/>
      <c r="D46" s="316"/>
      <c r="E46" s="316"/>
      <c r="F46" s="589" t="s">
        <v>233</v>
      </c>
      <c r="G46" s="589"/>
      <c r="H46" s="589"/>
      <c r="I46" s="415"/>
      <c r="J46" s="415"/>
      <c r="K46" s="415"/>
      <c r="L46" s="415"/>
      <c r="M46" s="418" t="s">
        <v>234</v>
      </c>
      <c r="N46" s="418"/>
      <c r="O46" s="323"/>
      <c r="P46" s="316"/>
      <c r="Q46" s="316"/>
      <c r="R46" s="316"/>
      <c r="S46" s="316"/>
    </row>
    <row r="47" spans="1:19">
      <c r="A47" s="316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</row>
    <row r="50" spans="6:6">
      <c r="F50" s="414" t="s">
        <v>21</v>
      </c>
    </row>
  </sheetData>
  <mergeCells count="37"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  <mergeCell ref="K45:P45"/>
    <mergeCell ref="A46:B46"/>
    <mergeCell ref="F46:H46"/>
    <mergeCell ref="Q17:Q18"/>
    <mergeCell ref="R17:R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topLeftCell="A10" workbookViewId="0">
      <selection activeCell="G42" sqref="G42"/>
    </sheetView>
  </sheetViews>
  <sheetFormatPr defaultRowHeight="15"/>
  <cols>
    <col min="1" max="4" width="2" style="1" customWidth="1"/>
    <col min="5" max="5" width="2.140625" style="1" customWidth="1"/>
    <col min="6" max="6" width="3.5703125" style="14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3"/>
      <c r="H1" s="4"/>
      <c r="I1" s="5"/>
      <c r="J1" s="149" t="s">
        <v>0</v>
      </c>
      <c r="K1" s="149"/>
      <c r="L1" s="149"/>
    </row>
    <row r="2" spans="1:12">
      <c r="H2" s="4"/>
      <c r="I2"/>
      <c r="J2" s="149" t="s">
        <v>1</v>
      </c>
      <c r="K2" s="149"/>
      <c r="L2" s="149"/>
    </row>
    <row r="3" spans="1:12">
      <c r="H3" s="7"/>
      <c r="I3" s="4"/>
      <c r="J3" s="149" t="s">
        <v>2</v>
      </c>
      <c r="K3" s="149"/>
      <c r="L3" s="149"/>
    </row>
    <row r="4" spans="1:12">
      <c r="G4" s="8" t="s">
        <v>3</v>
      </c>
      <c r="H4" s="4"/>
      <c r="I4"/>
      <c r="J4" s="149" t="s">
        <v>4</v>
      </c>
      <c r="K4" s="149"/>
      <c r="L4" s="149"/>
    </row>
    <row r="5" spans="1:12">
      <c r="H5" s="9"/>
      <c r="I5"/>
      <c r="J5" s="149" t="s">
        <v>5</v>
      </c>
      <c r="K5" s="149"/>
      <c r="L5" s="149"/>
    </row>
    <row r="6" spans="1:12">
      <c r="A6" s="427" t="s">
        <v>238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</row>
    <row r="7" spans="1:12">
      <c r="A7" s="423" t="s">
        <v>6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</row>
    <row r="8" spans="1:12" ht="15.75">
      <c r="A8" s="145"/>
      <c r="B8" s="146"/>
      <c r="C8" s="146"/>
      <c r="D8" s="146"/>
      <c r="E8" s="146"/>
      <c r="F8" s="146"/>
      <c r="G8" s="425" t="s">
        <v>7</v>
      </c>
      <c r="H8" s="425"/>
      <c r="I8" s="425"/>
      <c r="J8" s="425"/>
      <c r="K8" s="425"/>
      <c r="L8" s="146"/>
    </row>
    <row r="9" spans="1:12" ht="15.75">
      <c r="A9" s="419" t="s">
        <v>8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</row>
    <row r="10" spans="1:12">
      <c r="G10" s="420" t="s">
        <v>9</v>
      </c>
      <c r="H10" s="420"/>
      <c r="I10" s="420"/>
      <c r="J10" s="420"/>
      <c r="K10" s="420"/>
    </row>
    <row r="11" spans="1:12">
      <c r="G11" s="426" t="s">
        <v>10</v>
      </c>
      <c r="H11" s="426"/>
      <c r="I11" s="426"/>
      <c r="J11" s="426"/>
      <c r="K11" s="426"/>
    </row>
    <row r="13" spans="1:12" ht="15.75">
      <c r="B13" s="419" t="s">
        <v>11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</row>
    <row r="15" spans="1:12">
      <c r="G15" s="420" t="s">
        <v>240</v>
      </c>
      <c r="H15" s="420"/>
      <c r="I15" s="420"/>
      <c r="J15" s="420"/>
      <c r="K15" s="420"/>
    </row>
    <row r="16" spans="1:12">
      <c r="G16" s="421" t="s">
        <v>12</v>
      </c>
      <c r="H16" s="421"/>
      <c r="I16" s="421"/>
      <c r="J16" s="421"/>
      <c r="K16" s="421"/>
    </row>
    <row r="17" spans="1:19">
      <c r="B17"/>
      <c r="C17"/>
      <c r="D17"/>
      <c r="E17" s="422" t="s">
        <v>13</v>
      </c>
      <c r="F17" s="422"/>
      <c r="G17" s="422"/>
      <c r="H17" s="422"/>
      <c r="I17" s="422"/>
      <c r="J17" s="422"/>
      <c r="K17" s="422"/>
      <c r="L17"/>
    </row>
    <row r="18" spans="1:19">
      <c r="A18" s="446" t="s">
        <v>14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</row>
    <row r="19" spans="1:19">
      <c r="F19" s="1"/>
      <c r="J19" s="10"/>
      <c r="K19" s="11"/>
      <c r="L19" s="12" t="s">
        <v>15</v>
      </c>
    </row>
    <row r="20" spans="1:19">
      <c r="F20" s="1"/>
      <c r="J20" s="13" t="s">
        <v>16</v>
      </c>
      <c r="K20" s="7"/>
      <c r="L20" s="14"/>
    </row>
    <row r="21" spans="1:19">
      <c r="E21" s="149"/>
      <c r="F21" s="148"/>
      <c r="I21" s="16"/>
      <c r="J21" s="16"/>
      <c r="K21" s="17" t="s">
        <v>17</v>
      </c>
      <c r="L21" s="14"/>
    </row>
    <row r="22" spans="1:19">
      <c r="A22" s="447" t="s">
        <v>18</v>
      </c>
      <c r="B22" s="447"/>
      <c r="C22" s="447"/>
      <c r="D22" s="447"/>
      <c r="E22" s="447"/>
      <c r="F22" s="447"/>
      <c r="G22" s="447"/>
      <c r="H22" s="447"/>
      <c r="I22" s="447"/>
      <c r="K22" s="17" t="s">
        <v>19</v>
      </c>
      <c r="L22" s="18" t="s">
        <v>20</v>
      </c>
    </row>
    <row r="23" spans="1:19">
      <c r="A23" s="447" t="s">
        <v>241</v>
      </c>
      <c r="B23" s="447"/>
      <c r="C23" s="447"/>
      <c r="D23" s="447"/>
      <c r="E23" s="447"/>
      <c r="F23" s="447"/>
      <c r="G23" s="447"/>
      <c r="H23" s="447"/>
      <c r="I23" s="447"/>
      <c r="J23" s="144" t="s">
        <v>22</v>
      </c>
      <c r="K23" s="19" t="s">
        <v>23</v>
      </c>
      <c r="L23" s="14"/>
    </row>
    <row r="24" spans="1:19">
      <c r="F24" s="1"/>
      <c r="G24" s="20" t="s">
        <v>24</v>
      </c>
      <c r="H24" s="21" t="s">
        <v>242</v>
      </c>
      <c r="I24" s="22"/>
      <c r="J24" s="23"/>
      <c r="K24" s="14"/>
      <c r="L24" s="14"/>
    </row>
    <row r="25" spans="1:19">
      <c r="F25" s="1"/>
      <c r="G25" s="452" t="s">
        <v>25</v>
      </c>
      <c r="H25" s="452"/>
      <c r="I25" s="138" t="s">
        <v>26</v>
      </c>
      <c r="J25" s="139" t="s">
        <v>27</v>
      </c>
      <c r="K25" s="140" t="s">
        <v>28</v>
      </c>
      <c r="L25" s="140" t="s">
        <v>28</v>
      </c>
    </row>
    <row r="26" spans="1:19">
      <c r="A26" s="448" t="s">
        <v>243</v>
      </c>
      <c r="B26" s="448"/>
      <c r="C26" s="448"/>
      <c r="D26" s="448"/>
      <c r="E26" s="448"/>
      <c r="F26" s="448"/>
      <c r="G26" s="448"/>
      <c r="H26" s="448"/>
      <c r="I26" s="448"/>
      <c r="J26" s="24"/>
      <c r="K26" s="25"/>
      <c r="L26" s="26" t="s">
        <v>29</v>
      </c>
    </row>
    <row r="27" spans="1:19" ht="24" customHeight="1">
      <c r="A27" s="432" t="s">
        <v>30</v>
      </c>
      <c r="B27" s="433"/>
      <c r="C27" s="433"/>
      <c r="D27" s="433"/>
      <c r="E27" s="433"/>
      <c r="F27" s="433"/>
      <c r="G27" s="436" t="s">
        <v>31</v>
      </c>
      <c r="H27" s="438" t="s">
        <v>32</v>
      </c>
      <c r="I27" s="440" t="s">
        <v>33</v>
      </c>
      <c r="J27" s="441"/>
      <c r="K27" s="442" t="s">
        <v>34</v>
      </c>
      <c r="L27" s="444" t="s">
        <v>35</v>
      </c>
      <c r="M27" s="133"/>
      <c r="N27" s="1"/>
      <c r="O27" s="1"/>
      <c r="P27" s="1"/>
      <c r="Q27" s="1"/>
      <c r="R27" s="1"/>
      <c r="S27" s="1"/>
    </row>
    <row r="28" spans="1:19" ht="46.5" customHeight="1">
      <c r="A28" s="434"/>
      <c r="B28" s="435"/>
      <c r="C28" s="435"/>
      <c r="D28" s="435"/>
      <c r="E28" s="435"/>
      <c r="F28" s="435"/>
      <c r="G28" s="437"/>
      <c r="H28" s="439"/>
      <c r="I28" s="27" t="s">
        <v>36</v>
      </c>
      <c r="J28" s="28" t="s">
        <v>37</v>
      </c>
      <c r="K28" s="443"/>
      <c r="L28" s="445"/>
      <c r="M28" s="1"/>
      <c r="N28" s="1"/>
      <c r="O28" s="1"/>
      <c r="P28" s="1"/>
      <c r="Q28" s="1"/>
      <c r="R28" s="1"/>
      <c r="S28" s="1"/>
    </row>
    <row r="29" spans="1:19" ht="11.25" customHeight="1">
      <c r="A29" s="449" t="s">
        <v>23</v>
      </c>
      <c r="B29" s="450"/>
      <c r="C29" s="450"/>
      <c r="D29" s="450"/>
      <c r="E29" s="450"/>
      <c r="F29" s="451"/>
      <c r="G29" s="29">
        <v>2</v>
      </c>
      <c r="H29" s="30">
        <v>3</v>
      </c>
      <c r="I29" s="31" t="s">
        <v>38</v>
      </c>
      <c r="J29" s="32" t="s">
        <v>39</v>
      </c>
      <c r="K29" s="33">
        <v>6</v>
      </c>
      <c r="L29" s="33">
        <v>7</v>
      </c>
      <c r="M29" s="1"/>
      <c r="N29" s="1"/>
      <c r="O29" s="1"/>
      <c r="P29" s="1"/>
      <c r="Q29" s="1"/>
      <c r="R29" s="1"/>
      <c r="S29" s="1"/>
    </row>
    <row r="30" spans="1:19" s="115" customFormat="1" ht="14.25" customHeight="1">
      <c r="A30" s="34">
        <v>2</v>
      </c>
      <c r="B30" s="34"/>
      <c r="C30" s="35"/>
      <c r="D30" s="36"/>
      <c r="E30" s="34"/>
      <c r="F30" s="37"/>
      <c r="G30" s="36" t="s">
        <v>40</v>
      </c>
      <c r="H30" s="38">
        <v>1</v>
      </c>
      <c r="I30" s="39">
        <f>SUM(I31+I42+I61+I82+I89+I109+I131+I150+I160)</f>
        <v>151400</v>
      </c>
      <c r="J30" s="39">
        <f>SUM(J31+J42+J61+J82+J89+J109+J131+J150+J160)</f>
        <v>30600</v>
      </c>
      <c r="K30" s="40">
        <f>SUM(K31+K42+K61+K82+K89+K109+K131+K150+K160)</f>
        <v>28328.05</v>
      </c>
      <c r="L30" s="39">
        <f>SUM(L31+L42+L61+L82+L89+L109+L131+L150+L160)</f>
        <v>28328.05</v>
      </c>
    </row>
    <row r="31" spans="1:19" ht="16.5" customHeight="1">
      <c r="A31" s="34">
        <v>2</v>
      </c>
      <c r="B31" s="41">
        <v>1</v>
      </c>
      <c r="C31" s="42"/>
      <c r="D31" s="43"/>
      <c r="E31" s="44"/>
      <c r="F31" s="45"/>
      <c r="G31" s="46" t="s">
        <v>41</v>
      </c>
      <c r="H31" s="38">
        <v>2</v>
      </c>
      <c r="I31" s="39">
        <f>SUM(I32+I38)</f>
        <v>113300</v>
      </c>
      <c r="J31" s="39">
        <f>SUM(J32+J38)</f>
        <v>18100</v>
      </c>
      <c r="K31" s="47">
        <f>SUM(K32+K38)</f>
        <v>17928.77</v>
      </c>
      <c r="L31" s="48">
        <f>SUM(L32+L38)</f>
        <v>17928.77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49">
        <v>2</v>
      </c>
      <c r="B32" s="49">
        <v>1</v>
      </c>
      <c r="C32" s="50">
        <v>1</v>
      </c>
      <c r="D32" s="51"/>
      <c r="E32" s="49"/>
      <c r="F32" s="52"/>
      <c r="G32" s="51" t="s">
        <v>42</v>
      </c>
      <c r="H32" s="38">
        <v>3</v>
      </c>
      <c r="I32" s="39">
        <f>SUM(I33)</f>
        <v>111700</v>
      </c>
      <c r="J32" s="39">
        <f>SUM(J33)</f>
        <v>17800</v>
      </c>
      <c r="K32" s="40">
        <f>SUM(K33)</f>
        <v>17667.52</v>
      </c>
      <c r="L32" s="39">
        <f>SUM(L33)</f>
        <v>17667.52</v>
      </c>
      <c r="M32" s="1"/>
      <c r="N32" s="1"/>
      <c r="O32" s="1"/>
      <c r="P32" s="1"/>
      <c r="Q32" s="134"/>
      <c r="R32" s="1"/>
      <c r="S32" s="1"/>
    </row>
    <row r="33" spans="1:19" ht="13.5" hidden="1" customHeight="1" collapsed="1">
      <c r="A33" s="53">
        <v>2</v>
      </c>
      <c r="B33" s="49">
        <v>1</v>
      </c>
      <c r="C33" s="50">
        <v>1</v>
      </c>
      <c r="D33" s="51">
        <v>1</v>
      </c>
      <c r="E33" s="49"/>
      <c r="F33" s="52"/>
      <c r="G33" s="51" t="s">
        <v>42</v>
      </c>
      <c r="H33" s="38">
        <v>4</v>
      </c>
      <c r="I33" s="39">
        <f>SUM(I34+I36)</f>
        <v>111700</v>
      </c>
      <c r="J33" s="39">
        <f t="shared" ref="J33:L34" si="0">SUM(J34)</f>
        <v>17800</v>
      </c>
      <c r="K33" s="39">
        <f t="shared" si="0"/>
        <v>17667.52</v>
      </c>
      <c r="L33" s="39">
        <f t="shared" si="0"/>
        <v>17667.52</v>
      </c>
      <c r="M33" s="1"/>
      <c r="N33" s="1"/>
      <c r="O33" s="1"/>
      <c r="P33" s="1"/>
      <c r="Q33" s="134"/>
      <c r="R33" s="134"/>
      <c r="S33" s="1"/>
    </row>
    <row r="34" spans="1:19" ht="14.25" hidden="1" customHeight="1" collapsed="1">
      <c r="A34" s="53">
        <v>2</v>
      </c>
      <c r="B34" s="49">
        <v>1</v>
      </c>
      <c r="C34" s="50">
        <v>1</v>
      </c>
      <c r="D34" s="51">
        <v>1</v>
      </c>
      <c r="E34" s="49">
        <v>1</v>
      </c>
      <c r="F34" s="52"/>
      <c r="G34" s="51" t="s">
        <v>43</v>
      </c>
      <c r="H34" s="38">
        <v>5</v>
      </c>
      <c r="I34" s="40">
        <f>SUM(I35)</f>
        <v>111700</v>
      </c>
      <c r="J34" s="40">
        <f t="shared" si="0"/>
        <v>17800</v>
      </c>
      <c r="K34" s="40">
        <f t="shared" si="0"/>
        <v>17667.52</v>
      </c>
      <c r="L34" s="40">
        <f t="shared" si="0"/>
        <v>17667.52</v>
      </c>
      <c r="M34" s="1"/>
      <c r="N34" s="1"/>
      <c r="O34" s="1"/>
      <c r="P34" s="1"/>
      <c r="Q34" s="134"/>
      <c r="R34" s="134"/>
      <c r="S34" s="1"/>
    </row>
    <row r="35" spans="1:19" ht="14.25" customHeight="1">
      <c r="A35" s="53">
        <v>2</v>
      </c>
      <c r="B35" s="49">
        <v>1</v>
      </c>
      <c r="C35" s="50">
        <v>1</v>
      </c>
      <c r="D35" s="51">
        <v>1</v>
      </c>
      <c r="E35" s="49">
        <v>1</v>
      </c>
      <c r="F35" s="52">
        <v>1</v>
      </c>
      <c r="G35" s="51" t="s">
        <v>43</v>
      </c>
      <c r="H35" s="38">
        <v>6</v>
      </c>
      <c r="I35" s="54">
        <v>111700</v>
      </c>
      <c r="J35" s="55">
        <v>17800</v>
      </c>
      <c r="K35" s="55">
        <v>17667.52</v>
      </c>
      <c r="L35" s="55">
        <v>17667.52</v>
      </c>
      <c r="M35" s="1"/>
      <c r="N35" s="1"/>
      <c r="O35" s="1"/>
      <c r="P35" s="1"/>
      <c r="Q35" s="134"/>
      <c r="R35" s="134"/>
      <c r="S35" s="1"/>
    </row>
    <row r="36" spans="1:19" ht="12.75" hidden="1" customHeight="1" collapsed="1">
      <c r="A36" s="53">
        <v>2</v>
      </c>
      <c r="B36" s="49">
        <v>1</v>
      </c>
      <c r="C36" s="50">
        <v>1</v>
      </c>
      <c r="D36" s="51">
        <v>1</v>
      </c>
      <c r="E36" s="49">
        <v>2</v>
      </c>
      <c r="F36" s="52"/>
      <c r="G36" s="51" t="s">
        <v>44</v>
      </c>
      <c r="H36" s="38">
        <v>7</v>
      </c>
      <c r="I36" s="40">
        <f>I37</f>
        <v>0</v>
      </c>
      <c r="J36" s="40">
        <f>J37</f>
        <v>0</v>
      </c>
      <c r="K36" s="40">
        <f>K37</f>
        <v>0</v>
      </c>
      <c r="L36" s="40">
        <f>L37</f>
        <v>0</v>
      </c>
      <c r="M36" s="1"/>
      <c r="N36" s="1"/>
      <c r="O36" s="1"/>
      <c r="P36" s="1"/>
      <c r="Q36" s="134"/>
      <c r="R36" s="134"/>
      <c r="S36" s="1"/>
    </row>
    <row r="37" spans="1:19" ht="12.75" hidden="1" customHeight="1" collapsed="1">
      <c r="A37" s="53">
        <v>2</v>
      </c>
      <c r="B37" s="49">
        <v>1</v>
      </c>
      <c r="C37" s="50">
        <v>1</v>
      </c>
      <c r="D37" s="51">
        <v>1</v>
      </c>
      <c r="E37" s="49">
        <v>2</v>
      </c>
      <c r="F37" s="52">
        <v>1</v>
      </c>
      <c r="G37" s="51" t="s">
        <v>44</v>
      </c>
      <c r="H37" s="38">
        <v>8</v>
      </c>
      <c r="I37" s="55">
        <v>0</v>
      </c>
      <c r="J37" s="56">
        <v>0</v>
      </c>
      <c r="K37" s="55">
        <v>0</v>
      </c>
      <c r="L37" s="56">
        <v>0</v>
      </c>
      <c r="M37" s="1"/>
      <c r="N37" s="1"/>
      <c r="O37" s="1"/>
      <c r="P37" s="1"/>
      <c r="Q37" s="134"/>
      <c r="R37" s="134"/>
      <c r="S37" s="1"/>
    </row>
    <row r="38" spans="1:19" ht="13.5" hidden="1" customHeight="1" collapsed="1">
      <c r="A38" s="53">
        <v>2</v>
      </c>
      <c r="B38" s="49">
        <v>1</v>
      </c>
      <c r="C38" s="50">
        <v>2</v>
      </c>
      <c r="D38" s="51"/>
      <c r="E38" s="49"/>
      <c r="F38" s="52"/>
      <c r="G38" s="51" t="s">
        <v>45</v>
      </c>
      <c r="H38" s="38">
        <v>9</v>
      </c>
      <c r="I38" s="40">
        <f t="shared" ref="I38:L40" si="1">I39</f>
        <v>1600</v>
      </c>
      <c r="J38" s="39">
        <f t="shared" si="1"/>
        <v>300</v>
      </c>
      <c r="K38" s="40">
        <f t="shared" si="1"/>
        <v>261.25</v>
      </c>
      <c r="L38" s="39">
        <f t="shared" si="1"/>
        <v>261.25</v>
      </c>
      <c r="M38" s="1"/>
      <c r="N38" s="1"/>
      <c r="O38" s="1"/>
      <c r="P38" s="1"/>
      <c r="Q38" s="134"/>
      <c r="R38" s="134"/>
      <c r="S38" s="1"/>
    </row>
    <row r="39" spans="1:19" ht="15.75" hidden="1" customHeight="1" collapsed="1">
      <c r="A39" s="53">
        <v>2</v>
      </c>
      <c r="B39" s="49">
        <v>1</v>
      </c>
      <c r="C39" s="50">
        <v>2</v>
      </c>
      <c r="D39" s="51">
        <v>1</v>
      </c>
      <c r="E39" s="49"/>
      <c r="F39" s="52"/>
      <c r="G39" s="51" t="s">
        <v>45</v>
      </c>
      <c r="H39" s="38">
        <v>10</v>
      </c>
      <c r="I39" s="40">
        <f t="shared" si="1"/>
        <v>1600</v>
      </c>
      <c r="J39" s="39">
        <f t="shared" si="1"/>
        <v>300</v>
      </c>
      <c r="K39" s="39">
        <f t="shared" si="1"/>
        <v>261.25</v>
      </c>
      <c r="L39" s="39">
        <f t="shared" si="1"/>
        <v>261.25</v>
      </c>
      <c r="M39" s="1"/>
      <c r="N39" s="1"/>
      <c r="O39" s="1"/>
      <c r="P39" s="1"/>
      <c r="Q39" s="134"/>
      <c r="R39" s="1"/>
      <c r="S39" s="1"/>
    </row>
    <row r="40" spans="1:19" ht="13.5" hidden="1" customHeight="1" collapsed="1">
      <c r="A40" s="53">
        <v>2</v>
      </c>
      <c r="B40" s="49">
        <v>1</v>
      </c>
      <c r="C40" s="50">
        <v>2</v>
      </c>
      <c r="D40" s="51">
        <v>1</v>
      </c>
      <c r="E40" s="49">
        <v>1</v>
      </c>
      <c r="F40" s="52"/>
      <c r="G40" s="51" t="s">
        <v>45</v>
      </c>
      <c r="H40" s="38">
        <v>11</v>
      </c>
      <c r="I40" s="39">
        <f t="shared" si="1"/>
        <v>1600</v>
      </c>
      <c r="J40" s="39">
        <f t="shared" si="1"/>
        <v>300</v>
      </c>
      <c r="K40" s="39">
        <f t="shared" si="1"/>
        <v>261.25</v>
      </c>
      <c r="L40" s="39">
        <f t="shared" si="1"/>
        <v>261.25</v>
      </c>
      <c r="M40" s="1"/>
      <c r="N40" s="1"/>
      <c r="O40" s="1"/>
      <c r="P40" s="1"/>
      <c r="Q40" s="134"/>
      <c r="R40" s="134"/>
      <c r="S40" s="1"/>
    </row>
    <row r="41" spans="1:19" ht="14.25" customHeight="1">
      <c r="A41" s="53">
        <v>2</v>
      </c>
      <c r="B41" s="49">
        <v>1</v>
      </c>
      <c r="C41" s="50">
        <v>2</v>
      </c>
      <c r="D41" s="51">
        <v>1</v>
      </c>
      <c r="E41" s="49">
        <v>1</v>
      </c>
      <c r="F41" s="52">
        <v>1</v>
      </c>
      <c r="G41" s="51" t="s">
        <v>45</v>
      </c>
      <c r="H41" s="38">
        <v>12</v>
      </c>
      <c r="I41" s="56">
        <v>1600</v>
      </c>
      <c r="J41" s="55">
        <v>300</v>
      </c>
      <c r="K41" s="55">
        <v>261.25</v>
      </c>
      <c r="L41" s="55">
        <v>261.25</v>
      </c>
      <c r="M41" s="1"/>
      <c r="N41" s="1"/>
      <c r="O41" s="1"/>
      <c r="P41" s="1"/>
      <c r="Q41" s="134"/>
      <c r="R41" s="134"/>
      <c r="S41" s="1"/>
    </row>
    <row r="42" spans="1:19" ht="26.25" customHeight="1">
      <c r="A42" s="57">
        <v>2</v>
      </c>
      <c r="B42" s="58">
        <v>2</v>
      </c>
      <c r="C42" s="42"/>
      <c r="D42" s="43"/>
      <c r="E42" s="44"/>
      <c r="F42" s="45"/>
      <c r="G42" s="46" t="s">
        <v>46</v>
      </c>
      <c r="H42" s="38">
        <v>13</v>
      </c>
      <c r="I42" s="59">
        <f t="shared" ref="I42:L44" si="2">I43</f>
        <v>32600</v>
      </c>
      <c r="J42" s="60">
        <f t="shared" si="2"/>
        <v>11200</v>
      </c>
      <c r="K42" s="59">
        <f t="shared" si="2"/>
        <v>9426.8700000000008</v>
      </c>
      <c r="L42" s="59">
        <f t="shared" si="2"/>
        <v>9426.8700000000008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3">
        <v>2</v>
      </c>
      <c r="B43" s="49">
        <v>2</v>
      </c>
      <c r="C43" s="50">
        <v>1</v>
      </c>
      <c r="D43" s="51"/>
      <c r="E43" s="49"/>
      <c r="F43" s="52"/>
      <c r="G43" s="43" t="s">
        <v>46</v>
      </c>
      <c r="H43" s="38">
        <v>14</v>
      </c>
      <c r="I43" s="39">
        <f t="shared" si="2"/>
        <v>32600</v>
      </c>
      <c r="J43" s="40">
        <f t="shared" si="2"/>
        <v>11200</v>
      </c>
      <c r="K43" s="39">
        <f t="shared" si="2"/>
        <v>9426.8700000000008</v>
      </c>
      <c r="L43" s="40">
        <f t="shared" si="2"/>
        <v>9426.8700000000008</v>
      </c>
      <c r="M43" s="1"/>
      <c r="N43" s="1"/>
      <c r="O43" s="1"/>
      <c r="P43" s="1"/>
      <c r="Q43" s="134"/>
      <c r="R43" s="1"/>
      <c r="S43" s="134"/>
    </row>
    <row r="44" spans="1:19" ht="15.75" hidden="1" customHeight="1" collapsed="1">
      <c r="A44" s="53">
        <v>2</v>
      </c>
      <c r="B44" s="49">
        <v>2</v>
      </c>
      <c r="C44" s="50">
        <v>1</v>
      </c>
      <c r="D44" s="51">
        <v>1</v>
      </c>
      <c r="E44" s="49"/>
      <c r="F44" s="52"/>
      <c r="G44" s="43" t="s">
        <v>46</v>
      </c>
      <c r="H44" s="38">
        <v>15</v>
      </c>
      <c r="I44" s="39">
        <f t="shared" si="2"/>
        <v>32600</v>
      </c>
      <c r="J44" s="40">
        <f t="shared" si="2"/>
        <v>11200</v>
      </c>
      <c r="K44" s="48">
        <f t="shared" si="2"/>
        <v>9426.8700000000008</v>
      </c>
      <c r="L44" s="48">
        <f t="shared" si="2"/>
        <v>9426.8700000000008</v>
      </c>
      <c r="M44" s="1"/>
      <c r="N44" s="1"/>
      <c r="O44" s="1"/>
      <c r="P44" s="1"/>
      <c r="Q44" s="134"/>
      <c r="R44" s="134"/>
      <c r="S44" s="1"/>
    </row>
    <row r="45" spans="1:19" ht="24.75" hidden="1" customHeight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3" t="s">
        <v>46</v>
      </c>
      <c r="H45" s="38">
        <v>16</v>
      </c>
      <c r="I45" s="66">
        <f>SUM(I46:I60)</f>
        <v>32600</v>
      </c>
      <c r="J45" s="66">
        <f>SUM(J46:J60)</f>
        <v>11200</v>
      </c>
      <c r="K45" s="67">
        <f>SUM(K46:K60)</f>
        <v>9426.8700000000008</v>
      </c>
      <c r="L45" s="67">
        <f>SUM(L46:L60)</f>
        <v>9426.8700000000008</v>
      </c>
      <c r="M45" s="1"/>
      <c r="N45" s="1"/>
      <c r="O45" s="1"/>
      <c r="P45" s="1"/>
      <c r="Q45" s="134"/>
      <c r="R45" s="134"/>
      <c r="S45" s="1"/>
    </row>
    <row r="46" spans="1:19" ht="15.75" hidden="1" customHeight="1" collapsed="1">
      <c r="A46" s="53">
        <v>2</v>
      </c>
      <c r="B46" s="49">
        <v>2</v>
      </c>
      <c r="C46" s="50">
        <v>1</v>
      </c>
      <c r="D46" s="51">
        <v>1</v>
      </c>
      <c r="E46" s="49">
        <v>1</v>
      </c>
      <c r="F46" s="68">
        <v>1</v>
      </c>
      <c r="G46" s="51" t="s">
        <v>47</v>
      </c>
      <c r="H46" s="38">
        <v>17</v>
      </c>
      <c r="I46" s="55">
        <v>0</v>
      </c>
      <c r="J46" s="55">
        <v>0</v>
      </c>
      <c r="K46" s="55">
        <v>0</v>
      </c>
      <c r="L46" s="55">
        <v>0</v>
      </c>
      <c r="M46" s="1"/>
      <c r="N46" s="1"/>
      <c r="O46" s="1"/>
      <c r="P46" s="1"/>
      <c r="Q46" s="134"/>
      <c r="R46" s="134"/>
      <c r="S46" s="1"/>
    </row>
    <row r="47" spans="1:19" ht="26.25" hidden="1" customHeight="1" collapsed="1">
      <c r="A47" s="53">
        <v>2</v>
      </c>
      <c r="B47" s="49">
        <v>2</v>
      </c>
      <c r="C47" s="50">
        <v>1</v>
      </c>
      <c r="D47" s="51">
        <v>1</v>
      </c>
      <c r="E47" s="49">
        <v>1</v>
      </c>
      <c r="F47" s="52">
        <v>2</v>
      </c>
      <c r="G47" s="51" t="s">
        <v>48</v>
      </c>
      <c r="H47" s="38">
        <v>18</v>
      </c>
      <c r="I47" s="55">
        <v>0</v>
      </c>
      <c r="J47" s="55">
        <v>0</v>
      </c>
      <c r="K47" s="55">
        <v>0</v>
      </c>
      <c r="L47" s="55">
        <v>0</v>
      </c>
      <c r="M47" s="1"/>
      <c r="N47" s="1"/>
      <c r="O47" s="1"/>
      <c r="P47" s="1"/>
      <c r="Q47" s="134"/>
      <c r="R47" s="134"/>
      <c r="S47" s="1"/>
    </row>
    <row r="48" spans="1:19" ht="26.25" customHeight="1">
      <c r="A48" s="53">
        <v>2</v>
      </c>
      <c r="B48" s="49">
        <v>2</v>
      </c>
      <c r="C48" s="50">
        <v>1</v>
      </c>
      <c r="D48" s="51">
        <v>1</v>
      </c>
      <c r="E48" s="49">
        <v>1</v>
      </c>
      <c r="F48" s="52">
        <v>5</v>
      </c>
      <c r="G48" s="51" t="s">
        <v>49</v>
      </c>
      <c r="H48" s="38">
        <v>19</v>
      </c>
      <c r="I48" s="55">
        <v>1000</v>
      </c>
      <c r="J48" s="55">
        <v>200</v>
      </c>
      <c r="K48" s="55">
        <v>180.96</v>
      </c>
      <c r="L48" s="55">
        <v>180.96</v>
      </c>
      <c r="M48" s="1"/>
      <c r="N48" s="1"/>
      <c r="O48" s="1"/>
      <c r="P48" s="1"/>
      <c r="Q48" s="134"/>
      <c r="R48" s="134"/>
      <c r="S48" s="1"/>
    </row>
    <row r="49" spans="1:19" ht="27" customHeight="1">
      <c r="A49" s="53">
        <v>2</v>
      </c>
      <c r="B49" s="49">
        <v>2</v>
      </c>
      <c r="C49" s="50">
        <v>1</v>
      </c>
      <c r="D49" s="51">
        <v>1</v>
      </c>
      <c r="E49" s="49">
        <v>1</v>
      </c>
      <c r="F49" s="52">
        <v>6</v>
      </c>
      <c r="G49" s="51" t="s">
        <v>50</v>
      </c>
      <c r="H49" s="38">
        <v>20</v>
      </c>
      <c r="I49" s="55">
        <v>7100</v>
      </c>
      <c r="J49" s="55">
        <v>1400</v>
      </c>
      <c r="K49" s="55">
        <v>1048.94</v>
      </c>
      <c r="L49" s="55">
        <v>1048.94</v>
      </c>
      <c r="M49" s="1"/>
      <c r="N49" s="1"/>
      <c r="O49" s="1"/>
      <c r="P49" s="1"/>
      <c r="Q49" s="134"/>
      <c r="R49" s="134"/>
      <c r="S49" s="1"/>
    </row>
    <row r="50" spans="1:19" ht="26.25" hidden="1" customHeight="1" collapsed="1">
      <c r="A50" s="69">
        <v>2</v>
      </c>
      <c r="B50" s="44">
        <v>2</v>
      </c>
      <c r="C50" s="42">
        <v>1</v>
      </c>
      <c r="D50" s="43">
        <v>1</v>
      </c>
      <c r="E50" s="44">
        <v>1</v>
      </c>
      <c r="F50" s="45">
        <v>7</v>
      </c>
      <c r="G50" s="43" t="s">
        <v>51</v>
      </c>
      <c r="H50" s="38">
        <v>21</v>
      </c>
      <c r="I50" s="55">
        <v>0</v>
      </c>
      <c r="J50" s="55">
        <v>0</v>
      </c>
      <c r="K50" s="55">
        <v>0</v>
      </c>
      <c r="L50" s="55">
        <v>0</v>
      </c>
      <c r="M50" s="1"/>
      <c r="N50" s="1"/>
      <c r="O50" s="1"/>
      <c r="P50" s="1"/>
      <c r="Q50" s="134"/>
      <c r="R50" s="134"/>
      <c r="S50" s="1"/>
    </row>
    <row r="51" spans="1:19" ht="15" customHeight="1">
      <c r="A51" s="53">
        <v>2</v>
      </c>
      <c r="B51" s="49">
        <v>2</v>
      </c>
      <c r="C51" s="50">
        <v>1</v>
      </c>
      <c r="D51" s="51">
        <v>1</v>
      </c>
      <c r="E51" s="49">
        <v>1</v>
      </c>
      <c r="F51" s="52">
        <v>11</v>
      </c>
      <c r="G51" s="51" t="s">
        <v>52</v>
      </c>
      <c r="H51" s="38">
        <v>22</v>
      </c>
      <c r="I51" s="56">
        <v>100</v>
      </c>
      <c r="J51" s="55">
        <v>0</v>
      </c>
      <c r="K51" s="55">
        <v>0</v>
      </c>
      <c r="L51" s="55">
        <v>0</v>
      </c>
      <c r="M51" s="1"/>
      <c r="N51" s="1"/>
      <c r="O51" s="1"/>
      <c r="P51" s="1"/>
      <c r="Q51" s="134"/>
      <c r="R51" s="134"/>
      <c r="S51" s="1"/>
    </row>
    <row r="52" spans="1:19" ht="15.75" hidden="1" customHeight="1" collapsed="1">
      <c r="A52" s="61">
        <v>2</v>
      </c>
      <c r="B52" s="70">
        <v>2</v>
      </c>
      <c r="C52" s="71">
        <v>1</v>
      </c>
      <c r="D52" s="71">
        <v>1</v>
      </c>
      <c r="E52" s="71">
        <v>1</v>
      </c>
      <c r="F52" s="72">
        <v>12</v>
      </c>
      <c r="G52" s="73" t="s">
        <v>53</v>
      </c>
      <c r="H52" s="38">
        <v>23</v>
      </c>
      <c r="I52" s="74">
        <v>0</v>
      </c>
      <c r="J52" s="55">
        <v>0</v>
      </c>
      <c r="K52" s="55">
        <v>0</v>
      </c>
      <c r="L52" s="55">
        <v>0</v>
      </c>
      <c r="M52" s="1"/>
      <c r="N52" s="1"/>
      <c r="O52" s="1"/>
      <c r="P52" s="1"/>
      <c r="Q52" s="134"/>
      <c r="R52" s="134"/>
      <c r="S52" s="1"/>
    </row>
    <row r="53" spans="1:19" ht="25.5" hidden="1" customHeight="1" collapsed="1">
      <c r="A53" s="53">
        <v>2</v>
      </c>
      <c r="B53" s="49">
        <v>2</v>
      </c>
      <c r="C53" s="50">
        <v>1</v>
      </c>
      <c r="D53" s="50">
        <v>1</v>
      </c>
      <c r="E53" s="50">
        <v>1</v>
      </c>
      <c r="F53" s="52">
        <v>14</v>
      </c>
      <c r="G53" s="75" t="s">
        <v>54</v>
      </c>
      <c r="H53" s="38">
        <v>24</v>
      </c>
      <c r="I53" s="56">
        <v>0</v>
      </c>
      <c r="J53" s="56">
        <v>0</v>
      </c>
      <c r="K53" s="56">
        <v>0</v>
      </c>
      <c r="L53" s="56">
        <v>0</v>
      </c>
      <c r="M53" s="1"/>
      <c r="N53" s="1"/>
      <c r="O53" s="1"/>
      <c r="P53" s="1"/>
      <c r="Q53" s="134"/>
      <c r="R53" s="134"/>
      <c r="S53" s="1"/>
    </row>
    <row r="54" spans="1:19" ht="27.75" customHeight="1">
      <c r="A54" s="53">
        <v>2</v>
      </c>
      <c r="B54" s="49">
        <v>2</v>
      </c>
      <c r="C54" s="50">
        <v>1</v>
      </c>
      <c r="D54" s="50">
        <v>1</v>
      </c>
      <c r="E54" s="50">
        <v>1</v>
      </c>
      <c r="F54" s="52">
        <v>15</v>
      </c>
      <c r="G54" s="51" t="s">
        <v>55</v>
      </c>
      <c r="H54" s="38">
        <v>25</v>
      </c>
      <c r="I54" s="56">
        <v>300</v>
      </c>
      <c r="J54" s="55">
        <v>100</v>
      </c>
      <c r="K54" s="55">
        <v>89.49</v>
      </c>
      <c r="L54" s="55">
        <v>89.49</v>
      </c>
      <c r="M54" s="1"/>
      <c r="N54" s="1"/>
      <c r="O54" s="1"/>
      <c r="P54" s="1"/>
      <c r="Q54" s="134"/>
      <c r="R54" s="134"/>
      <c r="S54" s="1"/>
    </row>
    <row r="55" spans="1:19" ht="15.75" customHeight="1">
      <c r="A55" s="53">
        <v>2</v>
      </c>
      <c r="B55" s="49">
        <v>2</v>
      </c>
      <c r="C55" s="50">
        <v>1</v>
      </c>
      <c r="D55" s="50">
        <v>1</v>
      </c>
      <c r="E55" s="50">
        <v>1</v>
      </c>
      <c r="F55" s="52">
        <v>16</v>
      </c>
      <c r="G55" s="51" t="s">
        <v>56</v>
      </c>
      <c r="H55" s="38">
        <v>26</v>
      </c>
      <c r="I55" s="56">
        <v>100</v>
      </c>
      <c r="J55" s="55">
        <v>0</v>
      </c>
      <c r="K55" s="55">
        <v>0</v>
      </c>
      <c r="L55" s="55">
        <v>0</v>
      </c>
      <c r="M55" s="1"/>
      <c r="N55" s="1"/>
      <c r="O55" s="1"/>
      <c r="P55" s="1"/>
      <c r="Q55" s="134"/>
      <c r="R55" s="134"/>
      <c r="S55" s="1"/>
    </row>
    <row r="56" spans="1:19" ht="27.75" hidden="1" customHeight="1" collapsed="1">
      <c r="A56" s="53">
        <v>2</v>
      </c>
      <c r="B56" s="49">
        <v>2</v>
      </c>
      <c r="C56" s="50">
        <v>1</v>
      </c>
      <c r="D56" s="50">
        <v>1</v>
      </c>
      <c r="E56" s="50">
        <v>1</v>
      </c>
      <c r="F56" s="52">
        <v>17</v>
      </c>
      <c r="G56" s="51" t="s">
        <v>57</v>
      </c>
      <c r="H56" s="38">
        <v>27</v>
      </c>
      <c r="I56" s="56">
        <v>0</v>
      </c>
      <c r="J56" s="56">
        <v>0</v>
      </c>
      <c r="K56" s="56">
        <v>0</v>
      </c>
      <c r="L56" s="56">
        <v>0</v>
      </c>
      <c r="M56" s="1"/>
      <c r="N56" s="1"/>
      <c r="O56" s="1"/>
      <c r="P56" s="1"/>
      <c r="Q56" s="134"/>
      <c r="R56" s="134"/>
      <c r="S56" s="1"/>
    </row>
    <row r="57" spans="1:19" ht="14.25" customHeight="1">
      <c r="A57" s="53">
        <v>2</v>
      </c>
      <c r="B57" s="49">
        <v>2</v>
      </c>
      <c r="C57" s="50">
        <v>1</v>
      </c>
      <c r="D57" s="50">
        <v>1</v>
      </c>
      <c r="E57" s="50">
        <v>1</v>
      </c>
      <c r="F57" s="52">
        <v>20</v>
      </c>
      <c r="G57" s="51" t="s">
        <v>58</v>
      </c>
      <c r="H57" s="38">
        <v>28</v>
      </c>
      <c r="I57" s="56">
        <v>19000</v>
      </c>
      <c r="J57" s="55">
        <v>8000</v>
      </c>
      <c r="K57" s="55">
        <v>6719.43</v>
      </c>
      <c r="L57" s="55">
        <v>6719.43</v>
      </c>
      <c r="M57" s="1"/>
      <c r="N57" s="1"/>
      <c r="O57" s="1"/>
      <c r="P57" s="1"/>
      <c r="Q57" s="134"/>
      <c r="R57" s="134"/>
      <c r="S57" s="1"/>
    </row>
    <row r="58" spans="1:19" ht="27.75" customHeight="1">
      <c r="A58" s="53">
        <v>2</v>
      </c>
      <c r="B58" s="49">
        <v>2</v>
      </c>
      <c r="C58" s="50">
        <v>1</v>
      </c>
      <c r="D58" s="50">
        <v>1</v>
      </c>
      <c r="E58" s="50">
        <v>1</v>
      </c>
      <c r="F58" s="52">
        <v>21</v>
      </c>
      <c r="G58" s="51" t="s">
        <v>59</v>
      </c>
      <c r="H58" s="38">
        <v>29</v>
      </c>
      <c r="I58" s="56">
        <v>1300</v>
      </c>
      <c r="J58" s="55">
        <v>500</v>
      </c>
      <c r="K58" s="55">
        <v>401.82</v>
      </c>
      <c r="L58" s="55">
        <v>401.82</v>
      </c>
      <c r="M58" s="1"/>
      <c r="N58" s="1"/>
      <c r="O58" s="1"/>
      <c r="P58" s="1"/>
      <c r="Q58" s="134"/>
      <c r="R58" s="134"/>
      <c r="S58" s="1"/>
    </row>
    <row r="59" spans="1:19" ht="12" hidden="1" customHeight="1" collapsed="1">
      <c r="A59" s="53">
        <v>2</v>
      </c>
      <c r="B59" s="49">
        <v>2</v>
      </c>
      <c r="C59" s="50">
        <v>1</v>
      </c>
      <c r="D59" s="50">
        <v>1</v>
      </c>
      <c r="E59" s="50">
        <v>1</v>
      </c>
      <c r="F59" s="52">
        <v>22</v>
      </c>
      <c r="G59" s="51" t="s">
        <v>60</v>
      </c>
      <c r="H59" s="38">
        <v>30</v>
      </c>
      <c r="I59" s="56">
        <v>0</v>
      </c>
      <c r="J59" s="55">
        <v>0</v>
      </c>
      <c r="K59" s="55">
        <v>0</v>
      </c>
      <c r="L59" s="55">
        <v>0</v>
      </c>
      <c r="M59" s="1"/>
      <c r="N59" s="1"/>
      <c r="O59" s="1"/>
      <c r="P59" s="1"/>
      <c r="Q59" s="134"/>
      <c r="R59" s="134"/>
      <c r="S59" s="1"/>
    </row>
    <row r="60" spans="1:19" ht="15" customHeight="1">
      <c r="A60" s="53">
        <v>2</v>
      </c>
      <c r="B60" s="49">
        <v>2</v>
      </c>
      <c r="C60" s="50">
        <v>1</v>
      </c>
      <c r="D60" s="50">
        <v>1</v>
      </c>
      <c r="E60" s="50">
        <v>1</v>
      </c>
      <c r="F60" s="52">
        <v>30</v>
      </c>
      <c r="G60" s="51" t="s">
        <v>61</v>
      </c>
      <c r="H60" s="38">
        <v>31</v>
      </c>
      <c r="I60" s="56">
        <v>3700</v>
      </c>
      <c r="J60" s="55">
        <v>1000</v>
      </c>
      <c r="K60" s="55">
        <v>986.23</v>
      </c>
      <c r="L60" s="55">
        <v>986.23</v>
      </c>
      <c r="M60" s="1"/>
      <c r="N60" s="1"/>
      <c r="O60" s="1"/>
      <c r="P60" s="1"/>
      <c r="Q60" s="134"/>
      <c r="R60" s="134"/>
      <c r="S60" s="1"/>
    </row>
    <row r="61" spans="1:19" ht="14.25" hidden="1" customHeight="1" collapsed="1">
      <c r="A61" s="76">
        <v>2</v>
      </c>
      <c r="B61" s="77">
        <v>3</v>
      </c>
      <c r="C61" s="41"/>
      <c r="D61" s="42"/>
      <c r="E61" s="42"/>
      <c r="F61" s="45"/>
      <c r="G61" s="78" t="s">
        <v>62</v>
      </c>
      <c r="H61" s="38">
        <v>32</v>
      </c>
      <c r="I61" s="59">
        <f>I62</f>
        <v>0</v>
      </c>
      <c r="J61" s="59">
        <f>J62</f>
        <v>0</v>
      </c>
      <c r="K61" s="59">
        <f>K62</f>
        <v>0</v>
      </c>
      <c r="L61" s="59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3">
        <v>2</v>
      </c>
      <c r="B62" s="49">
        <v>3</v>
      </c>
      <c r="C62" s="50">
        <v>1</v>
      </c>
      <c r="D62" s="50"/>
      <c r="E62" s="50"/>
      <c r="F62" s="52"/>
      <c r="G62" s="51" t="s">
        <v>63</v>
      </c>
      <c r="H62" s="38">
        <v>33</v>
      </c>
      <c r="I62" s="39">
        <f>SUM(I63+I68+I73)</f>
        <v>0</v>
      </c>
      <c r="J62" s="79">
        <f>SUM(J63+J68+J73)</f>
        <v>0</v>
      </c>
      <c r="K62" s="40">
        <f>SUM(K63+K68+K73)</f>
        <v>0</v>
      </c>
      <c r="L62" s="39">
        <f>SUM(L63+L68+L73)</f>
        <v>0</v>
      </c>
      <c r="M62" s="1"/>
      <c r="N62" s="1"/>
      <c r="O62" s="1"/>
      <c r="P62" s="1"/>
      <c r="Q62" s="134"/>
      <c r="R62" s="1"/>
      <c r="S62" s="134"/>
    </row>
    <row r="63" spans="1:19" ht="15" hidden="1" customHeight="1" collapsed="1">
      <c r="A63" s="53">
        <v>2</v>
      </c>
      <c r="B63" s="49">
        <v>3</v>
      </c>
      <c r="C63" s="50">
        <v>1</v>
      </c>
      <c r="D63" s="50">
        <v>1</v>
      </c>
      <c r="E63" s="50"/>
      <c r="F63" s="52"/>
      <c r="G63" s="51" t="s">
        <v>64</v>
      </c>
      <c r="H63" s="38">
        <v>34</v>
      </c>
      <c r="I63" s="39">
        <f>I64</f>
        <v>0</v>
      </c>
      <c r="J63" s="79">
        <f>J64</f>
        <v>0</v>
      </c>
      <c r="K63" s="40">
        <f>K64</f>
        <v>0</v>
      </c>
      <c r="L63" s="39">
        <f>L64</f>
        <v>0</v>
      </c>
      <c r="M63" s="1"/>
      <c r="N63" s="1"/>
      <c r="O63" s="1"/>
      <c r="P63" s="1"/>
      <c r="Q63" s="134"/>
      <c r="R63" s="134"/>
      <c r="S63" s="1"/>
    </row>
    <row r="64" spans="1:19" ht="13.5" hidden="1" customHeight="1" collapsed="1">
      <c r="A64" s="53">
        <v>2</v>
      </c>
      <c r="B64" s="49">
        <v>3</v>
      </c>
      <c r="C64" s="50">
        <v>1</v>
      </c>
      <c r="D64" s="50">
        <v>1</v>
      </c>
      <c r="E64" s="50">
        <v>1</v>
      </c>
      <c r="F64" s="52"/>
      <c r="G64" s="51" t="s">
        <v>64</v>
      </c>
      <c r="H64" s="38">
        <v>35</v>
      </c>
      <c r="I64" s="39">
        <f>SUM(I65:I67)</f>
        <v>0</v>
      </c>
      <c r="J64" s="79">
        <f>SUM(J65:J67)</f>
        <v>0</v>
      </c>
      <c r="K64" s="40">
        <f>SUM(K65:K67)</f>
        <v>0</v>
      </c>
      <c r="L64" s="39">
        <f>SUM(L65:L67)</f>
        <v>0</v>
      </c>
      <c r="M64" s="1"/>
      <c r="N64" s="1"/>
      <c r="O64" s="1"/>
      <c r="P64" s="1"/>
      <c r="Q64" s="134"/>
      <c r="R64" s="134"/>
      <c r="S64" s="1"/>
    </row>
    <row r="65" spans="1:19" s="135" customFormat="1" ht="25.5" hidden="1" customHeight="1" collapsed="1">
      <c r="A65" s="53">
        <v>2</v>
      </c>
      <c r="B65" s="49">
        <v>3</v>
      </c>
      <c r="C65" s="50">
        <v>1</v>
      </c>
      <c r="D65" s="50">
        <v>1</v>
      </c>
      <c r="E65" s="50">
        <v>1</v>
      </c>
      <c r="F65" s="52">
        <v>1</v>
      </c>
      <c r="G65" s="51" t="s">
        <v>65</v>
      </c>
      <c r="H65" s="38">
        <v>36</v>
      </c>
      <c r="I65" s="56">
        <v>0</v>
      </c>
      <c r="J65" s="56">
        <v>0</v>
      </c>
      <c r="K65" s="56">
        <v>0</v>
      </c>
      <c r="L65" s="56">
        <v>0</v>
      </c>
      <c r="Q65" s="134"/>
      <c r="R65" s="134"/>
    </row>
    <row r="66" spans="1:19" ht="19.5" hidden="1" customHeight="1" collapsed="1">
      <c r="A66" s="53">
        <v>2</v>
      </c>
      <c r="B66" s="44">
        <v>3</v>
      </c>
      <c r="C66" s="42">
        <v>1</v>
      </c>
      <c r="D66" s="42">
        <v>1</v>
      </c>
      <c r="E66" s="42">
        <v>1</v>
      </c>
      <c r="F66" s="45">
        <v>2</v>
      </c>
      <c r="G66" s="43" t="s">
        <v>66</v>
      </c>
      <c r="H66" s="38">
        <v>37</v>
      </c>
      <c r="I66" s="54">
        <v>0</v>
      </c>
      <c r="J66" s="54">
        <v>0</v>
      </c>
      <c r="K66" s="54">
        <v>0</v>
      </c>
      <c r="L66" s="54">
        <v>0</v>
      </c>
      <c r="M66" s="1"/>
      <c r="N66" s="1"/>
      <c r="O66" s="1"/>
      <c r="P66" s="1"/>
      <c r="Q66" s="134"/>
      <c r="R66" s="134"/>
      <c r="S66" s="1"/>
    </row>
    <row r="67" spans="1:19" ht="16.5" hidden="1" customHeight="1" collapsed="1">
      <c r="A67" s="49">
        <v>2</v>
      </c>
      <c r="B67" s="50">
        <v>3</v>
      </c>
      <c r="C67" s="50">
        <v>1</v>
      </c>
      <c r="D67" s="50">
        <v>1</v>
      </c>
      <c r="E67" s="50">
        <v>1</v>
      </c>
      <c r="F67" s="52">
        <v>3</v>
      </c>
      <c r="G67" s="51" t="s">
        <v>67</v>
      </c>
      <c r="H67" s="38">
        <v>38</v>
      </c>
      <c r="I67" s="56">
        <v>0</v>
      </c>
      <c r="J67" s="56">
        <v>0</v>
      </c>
      <c r="K67" s="56">
        <v>0</v>
      </c>
      <c r="L67" s="56">
        <v>0</v>
      </c>
      <c r="M67" s="1"/>
      <c r="N67" s="1"/>
      <c r="O67" s="1"/>
      <c r="P67" s="1"/>
      <c r="Q67" s="134"/>
      <c r="R67" s="134"/>
      <c r="S67" s="1"/>
    </row>
    <row r="68" spans="1:19" ht="29.25" hidden="1" customHeight="1" collapsed="1">
      <c r="A68" s="44">
        <v>2</v>
      </c>
      <c r="B68" s="42">
        <v>3</v>
      </c>
      <c r="C68" s="42">
        <v>1</v>
      </c>
      <c r="D68" s="42">
        <v>2</v>
      </c>
      <c r="E68" s="42"/>
      <c r="F68" s="45"/>
      <c r="G68" s="43" t="s">
        <v>68</v>
      </c>
      <c r="H68" s="38">
        <v>39</v>
      </c>
      <c r="I68" s="59">
        <f>I69</f>
        <v>0</v>
      </c>
      <c r="J68" s="80">
        <f>J69</f>
        <v>0</v>
      </c>
      <c r="K68" s="60">
        <f>K69</f>
        <v>0</v>
      </c>
      <c r="L68" s="60">
        <f>L69</f>
        <v>0</v>
      </c>
      <c r="M68" s="1"/>
      <c r="N68" s="1"/>
      <c r="O68" s="1"/>
      <c r="P68" s="1"/>
      <c r="Q68" s="134"/>
      <c r="R68" s="134"/>
      <c r="S68" s="1"/>
    </row>
    <row r="69" spans="1:19" ht="27" hidden="1" customHeight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3" t="s">
        <v>68</v>
      </c>
      <c r="H69" s="38">
        <v>40</v>
      </c>
      <c r="I69" s="48">
        <f>SUM(I70:I72)</f>
        <v>0</v>
      </c>
      <c r="J69" s="81">
        <f>SUM(J70:J72)</f>
        <v>0</v>
      </c>
      <c r="K69" s="47">
        <f>SUM(K70:K72)</f>
        <v>0</v>
      </c>
      <c r="L69" s="40">
        <f>SUM(L70:L72)</f>
        <v>0</v>
      </c>
      <c r="M69" s="1"/>
      <c r="N69" s="1"/>
      <c r="O69" s="1"/>
      <c r="P69" s="1"/>
      <c r="Q69" s="134"/>
      <c r="R69" s="134"/>
      <c r="S69" s="1"/>
    </row>
    <row r="70" spans="1:19" s="135" customFormat="1" ht="27" hidden="1" customHeight="1" collapsed="1">
      <c r="A70" s="49">
        <v>2</v>
      </c>
      <c r="B70" s="50">
        <v>3</v>
      </c>
      <c r="C70" s="50">
        <v>1</v>
      </c>
      <c r="D70" s="50">
        <v>2</v>
      </c>
      <c r="E70" s="50">
        <v>1</v>
      </c>
      <c r="F70" s="52">
        <v>1</v>
      </c>
      <c r="G70" s="53" t="s">
        <v>65</v>
      </c>
      <c r="H70" s="38">
        <v>41</v>
      </c>
      <c r="I70" s="56">
        <v>0</v>
      </c>
      <c r="J70" s="56">
        <v>0</v>
      </c>
      <c r="K70" s="56">
        <v>0</v>
      </c>
      <c r="L70" s="56">
        <v>0</v>
      </c>
      <c r="Q70" s="134"/>
      <c r="R70" s="134"/>
    </row>
    <row r="71" spans="1:19" ht="16.5" hidden="1" customHeight="1" collapsed="1">
      <c r="A71" s="49">
        <v>2</v>
      </c>
      <c r="B71" s="50">
        <v>3</v>
      </c>
      <c r="C71" s="50">
        <v>1</v>
      </c>
      <c r="D71" s="50">
        <v>2</v>
      </c>
      <c r="E71" s="50">
        <v>1</v>
      </c>
      <c r="F71" s="52">
        <v>2</v>
      </c>
      <c r="G71" s="53" t="s">
        <v>66</v>
      </c>
      <c r="H71" s="38">
        <v>42</v>
      </c>
      <c r="I71" s="56">
        <v>0</v>
      </c>
      <c r="J71" s="56">
        <v>0</v>
      </c>
      <c r="K71" s="56">
        <v>0</v>
      </c>
      <c r="L71" s="56">
        <v>0</v>
      </c>
      <c r="M71" s="1"/>
      <c r="N71" s="1"/>
      <c r="O71" s="1"/>
      <c r="P71" s="1"/>
      <c r="Q71" s="134"/>
      <c r="R71" s="134"/>
      <c r="S71" s="1"/>
    </row>
    <row r="72" spans="1:19" ht="15" hidden="1" customHeight="1" collapsed="1">
      <c r="A72" s="49">
        <v>2</v>
      </c>
      <c r="B72" s="50">
        <v>3</v>
      </c>
      <c r="C72" s="50">
        <v>1</v>
      </c>
      <c r="D72" s="50">
        <v>2</v>
      </c>
      <c r="E72" s="50">
        <v>1</v>
      </c>
      <c r="F72" s="52">
        <v>3</v>
      </c>
      <c r="G72" s="53" t="s">
        <v>67</v>
      </c>
      <c r="H72" s="38">
        <v>43</v>
      </c>
      <c r="I72" s="56">
        <v>0</v>
      </c>
      <c r="J72" s="56">
        <v>0</v>
      </c>
      <c r="K72" s="56">
        <v>0</v>
      </c>
      <c r="L72" s="56">
        <v>0</v>
      </c>
      <c r="M72" s="1"/>
      <c r="N72" s="1"/>
      <c r="O72" s="1"/>
      <c r="P72" s="1"/>
      <c r="Q72" s="134"/>
      <c r="R72" s="134"/>
      <c r="S72" s="1"/>
    </row>
    <row r="73" spans="1:19" ht="27.75" hidden="1" customHeight="1" collapsed="1">
      <c r="A73" s="49">
        <v>2</v>
      </c>
      <c r="B73" s="50">
        <v>3</v>
      </c>
      <c r="C73" s="50">
        <v>1</v>
      </c>
      <c r="D73" s="50">
        <v>3</v>
      </c>
      <c r="E73" s="50"/>
      <c r="F73" s="52"/>
      <c r="G73" s="53" t="s">
        <v>69</v>
      </c>
      <c r="H73" s="38">
        <v>44</v>
      </c>
      <c r="I73" s="39">
        <f>I74</f>
        <v>0</v>
      </c>
      <c r="J73" s="79">
        <f>J74</f>
        <v>0</v>
      </c>
      <c r="K73" s="40">
        <f>K74</f>
        <v>0</v>
      </c>
      <c r="L73" s="40">
        <f>L74</f>
        <v>0</v>
      </c>
      <c r="M73" s="1"/>
      <c r="N73" s="1"/>
      <c r="O73" s="1"/>
      <c r="P73" s="1"/>
      <c r="Q73" s="134"/>
      <c r="R73" s="134"/>
      <c r="S73" s="1"/>
    </row>
    <row r="74" spans="1:19" ht="26.25" hidden="1" customHeight="1" collapsed="1">
      <c r="A74" s="49">
        <v>2</v>
      </c>
      <c r="B74" s="50">
        <v>3</v>
      </c>
      <c r="C74" s="50">
        <v>1</v>
      </c>
      <c r="D74" s="50">
        <v>3</v>
      </c>
      <c r="E74" s="50">
        <v>1</v>
      </c>
      <c r="F74" s="52"/>
      <c r="G74" s="53" t="s">
        <v>70</v>
      </c>
      <c r="H74" s="38">
        <v>45</v>
      </c>
      <c r="I74" s="39">
        <f>SUM(I75:I77)</f>
        <v>0</v>
      </c>
      <c r="J74" s="79">
        <f>SUM(J75:J77)</f>
        <v>0</v>
      </c>
      <c r="K74" s="40">
        <f>SUM(K75:K77)</f>
        <v>0</v>
      </c>
      <c r="L74" s="40">
        <f>SUM(L75:L77)</f>
        <v>0</v>
      </c>
      <c r="M74" s="1"/>
      <c r="N74" s="1"/>
      <c r="O74" s="1"/>
      <c r="P74" s="1"/>
      <c r="Q74" s="134"/>
      <c r="R74" s="134"/>
      <c r="S74" s="1"/>
    </row>
    <row r="75" spans="1:19" ht="15" hidden="1" customHeight="1" collapsed="1">
      <c r="A75" s="44">
        <v>2</v>
      </c>
      <c r="B75" s="42">
        <v>3</v>
      </c>
      <c r="C75" s="42">
        <v>1</v>
      </c>
      <c r="D75" s="42">
        <v>3</v>
      </c>
      <c r="E75" s="42">
        <v>1</v>
      </c>
      <c r="F75" s="45">
        <v>1</v>
      </c>
      <c r="G75" s="69" t="s">
        <v>71</v>
      </c>
      <c r="H75" s="38">
        <v>46</v>
      </c>
      <c r="I75" s="54">
        <v>0</v>
      </c>
      <c r="J75" s="54">
        <v>0</v>
      </c>
      <c r="K75" s="54">
        <v>0</v>
      </c>
      <c r="L75" s="54">
        <v>0</v>
      </c>
      <c r="M75" s="1"/>
      <c r="N75" s="1"/>
      <c r="O75" s="1"/>
      <c r="P75" s="1"/>
      <c r="Q75" s="134"/>
      <c r="R75" s="134"/>
      <c r="S75" s="1"/>
    </row>
    <row r="76" spans="1:19" ht="16.5" hidden="1" customHeight="1" collapsed="1">
      <c r="A76" s="49">
        <v>2</v>
      </c>
      <c r="B76" s="50">
        <v>3</v>
      </c>
      <c r="C76" s="50">
        <v>1</v>
      </c>
      <c r="D76" s="50">
        <v>3</v>
      </c>
      <c r="E76" s="50">
        <v>1</v>
      </c>
      <c r="F76" s="52">
        <v>2</v>
      </c>
      <c r="G76" s="53" t="s">
        <v>72</v>
      </c>
      <c r="H76" s="38">
        <v>47</v>
      </c>
      <c r="I76" s="56">
        <v>0</v>
      </c>
      <c r="J76" s="56">
        <v>0</v>
      </c>
      <c r="K76" s="56">
        <v>0</v>
      </c>
      <c r="L76" s="56">
        <v>0</v>
      </c>
      <c r="M76" s="1"/>
      <c r="N76" s="1"/>
      <c r="O76" s="1"/>
      <c r="P76" s="1"/>
      <c r="Q76" s="134"/>
      <c r="R76" s="134"/>
      <c r="S76" s="1"/>
    </row>
    <row r="77" spans="1:19" ht="17.25" hidden="1" customHeight="1" collapsed="1">
      <c r="A77" s="44">
        <v>2</v>
      </c>
      <c r="B77" s="42">
        <v>3</v>
      </c>
      <c r="C77" s="42">
        <v>1</v>
      </c>
      <c r="D77" s="42">
        <v>3</v>
      </c>
      <c r="E77" s="42">
        <v>1</v>
      </c>
      <c r="F77" s="45">
        <v>3</v>
      </c>
      <c r="G77" s="69" t="s">
        <v>73</v>
      </c>
      <c r="H77" s="38">
        <v>48</v>
      </c>
      <c r="I77" s="54">
        <v>0</v>
      </c>
      <c r="J77" s="54">
        <v>0</v>
      </c>
      <c r="K77" s="54">
        <v>0</v>
      </c>
      <c r="L77" s="54">
        <v>0</v>
      </c>
      <c r="M77" s="1"/>
      <c r="N77" s="1"/>
      <c r="O77" s="1"/>
      <c r="P77" s="1"/>
      <c r="Q77" s="134"/>
      <c r="R77" s="134"/>
      <c r="S77" s="1"/>
    </row>
    <row r="78" spans="1:19" ht="12.75" hidden="1" customHeight="1" collapsed="1">
      <c r="A78" s="44">
        <v>2</v>
      </c>
      <c r="B78" s="42">
        <v>3</v>
      </c>
      <c r="C78" s="42">
        <v>2</v>
      </c>
      <c r="D78" s="42"/>
      <c r="E78" s="42"/>
      <c r="F78" s="45"/>
      <c r="G78" s="69" t="s">
        <v>74</v>
      </c>
      <c r="H78" s="38">
        <v>49</v>
      </c>
      <c r="I78" s="39">
        <f t="shared" ref="I78:L79" si="3">I79</f>
        <v>0</v>
      </c>
      <c r="J78" s="39">
        <f t="shared" si="3"/>
        <v>0</v>
      </c>
      <c r="K78" s="39">
        <f t="shared" si="3"/>
        <v>0</v>
      </c>
      <c r="L78" s="39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4">
        <v>2</v>
      </c>
      <c r="B79" s="42">
        <v>3</v>
      </c>
      <c r="C79" s="42">
        <v>2</v>
      </c>
      <c r="D79" s="42">
        <v>1</v>
      </c>
      <c r="E79" s="42"/>
      <c r="F79" s="45"/>
      <c r="G79" s="69" t="s">
        <v>74</v>
      </c>
      <c r="H79" s="38">
        <v>50</v>
      </c>
      <c r="I79" s="39">
        <f t="shared" si="3"/>
        <v>0</v>
      </c>
      <c r="J79" s="39">
        <f t="shared" si="3"/>
        <v>0</v>
      </c>
      <c r="K79" s="39">
        <f t="shared" si="3"/>
        <v>0</v>
      </c>
      <c r="L79" s="39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4">
        <v>2</v>
      </c>
      <c r="B80" s="42">
        <v>3</v>
      </c>
      <c r="C80" s="42">
        <v>2</v>
      </c>
      <c r="D80" s="42">
        <v>1</v>
      </c>
      <c r="E80" s="42">
        <v>1</v>
      </c>
      <c r="F80" s="45"/>
      <c r="G80" s="69" t="s">
        <v>74</v>
      </c>
      <c r="H80" s="38">
        <v>51</v>
      </c>
      <c r="I80" s="39">
        <f>SUM(I81)</f>
        <v>0</v>
      </c>
      <c r="J80" s="39">
        <f>SUM(J81)</f>
        <v>0</v>
      </c>
      <c r="K80" s="39">
        <f>SUM(K81)</f>
        <v>0</v>
      </c>
      <c r="L80" s="39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4">
        <v>2</v>
      </c>
      <c r="B81" s="42">
        <v>3</v>
      </c>
      <c r="C81" s="42">
        <v>2</v>
      </c>
      <c r="D81" s="42">
        <v>1</v>
      </c>
      <c r="E81" s="42">
        <v>1</v>
      </c>
      <c r="F81" s="45">
        <v>1</v>
      </c>
      <c r="G81" s="69" t="s">
        <v>74</v>
      </c>
      <c r="H81" s="38">
        <v>52</v>
      </c>
      <c r="I81" s="56">
        <v>0</v>
      </c>
      <c r="J81" s="56">
        <v>0</v>
      </c>
      <c r="K81" s="56">
        <v>0</v>
      </c>
      <c r="L81" s="56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4">
        <v>2</v>
      </c>
      <c r="B82" s="35">
        <v>4</v>
      </c>
      <c r="C82" s="35"/>
      <c r="D82" s="35"/>
      <c r="E82" s="35"/>
      <c r="F82" s="37"/>
      <c r="G82" s="82" t="s">
        <v>75</v>
      </c>
      <c r="H82" s="38">
        <v>53</v>
      </c>
      <c r="I82" s="39">
        <f t="shared" ref="I82:L84" si="4">I83</f>
        <v>0</v>
      </c>
      <c r="J82" s="79">
        <f t="shared" si="4"/>
        <v>0</v>
      </c>
      <c r="K82" s="40">
        <f t="shared" si="4"/>
        <v>0</v>
      </c>
      <c r="L82" s="40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49">
        <v>2</v>
      </c>
      <c r="B83" s="50">
        <v>4</v>
      </c>
      <c r="C83" s="50">
        <v>1</v>
      </c>
      <c r="D83" s="50"/>
      <c r="E83" s="50"/>
      <c r="F83" s="52"/>
      <c r="G83" s="53" t="s">
        <v>76</v>
      </c>
      <c r="H83" s="38">
        <v>54</v>
      </c>
      <c r="I83" s="39">
        <f t="shared" si="4"/>
        <v>0</v>
      </c>
      <c r="J83" s="79">
        <f t="shared" si="4"/>
        <v>0</v>
      </c>
      <c r="K83" s="40">
        <f t="shared" si="4"/>
        <v>0</v>
      </c>
      <c r="L83" s="40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49">
        <v>2</v>
      </c>
      <c r="B84" s="50">
        <v>4</v>
      </c>
      <c r="C84" s="50">
        <v>1</v>
      </c>
      <c r="D84" s="50">
        <v>1</v>
      </c>
      <c r="E84" s="50"/>
      <c r="F84" s="52"/>
      <c r="G84" s="53" t="s">
        <v>76</v>
      </c>
      <c r="H84" s="38">
        <v>55</v>
      </c>
      <c r="I84" s="39">
        <f t="shared" si="4"/>
        <v>0</v>
      </c>
      <c r="J84" s="79">
        <f t="shared" si="4"/>
        <v>0</v>
      </c>
      <c r="K84" s="40">
        <f t="shared" si="4"/>
        <v>0</v>
      </c>
      <c r="L84" s="40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49">
        <v>2</v>
      </c>
      <c r="B85" s="50">
        <v>4</v>
      </c>
      <c r="C85" s="50">
        <v>1</v>
      </c>
      <c r="D85" s="50">
        <v>1</v>
      </c>
      <c r="E85" s="50">
        <v>1</v>
      </c>
      <c r="F85" s="52"/>
      <c r="G85" s="53" t="s">
        <v>76</v>
      </c>
      <c r="H85" s="38">
        <v>56</v>
      </c>
      <c r="I85" s="39">
        <f>SUM(I86:I88)</f>
        <v>0</v>
      </c>
      <c r="J85" s="79">
        <f>SUM(J86:J88)</f>
        <v>0</v>
      </c>
      <c r="K85" s="40">
        <f>SUM(K86:K88)</f>
        <v>0</v>
      </c>
      <c r="L85" s="40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49">
        <v>2</v>
      </c>
      <c r="B86" s="50">
        <v>4</v>
      </c>
      <c r="C86" s="50">
        <v>1</v>
      </c>
      <c r="D86" s="50">
        <v>1</v>
      </c>
      <c r="E86" s="50">
        <v>1</v>
      </c>
      <c r="F86" s="52">
        <v>1</v>
      </c>
      <c r="G86" s="53" t="s">
        <v>77</v>
      </c>
      <c r="H86" s="38">
        <v>57</v>
      </c>
      <c r="I86" s="56">
        <v>0</v>
      </c>
      <c r="J86" s="56">
        <v>0</v>
      </c>
      <c r="K86" s="56">
        <v>0</v>
      </c>
      <c r="L86" s="56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49">
        <v>2</v>
      </c>
      <c r="B87" s="49">
        <v>4</v>
      </c>
      <c r="C87" s="49">
        <v>1</v>
      </c>
      <c r="D87" s="50">
        <v>1</v>
      </c>
      <c r="E87" s="50">
        <v>1</v>
      </c>
      <c r="F87" s="83">
        <v>2</v>
      </c>
      <c r="G87" s="51" t="s">
        <v>78</v>
      </c>
      <c r="H87" s="38">
        <v>58</v>
      </c>
      <c r="I87" s="56">
        <v>0</v>
      </c>
      <c r="J87" s="56">
        <v>0</v>
      </c>
      <c r="K87" s="56">
        <v>0</v>
      </c>
      <c r="L87" s="56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49">
        <v>2</v>
      </c>
      <c r="B88" s="50">
        <v>4</v>
      </c>
      <c r="C88" s="49">
        <v>1</v>
      </c>
      <c r="D88" s="50">
        <v>1</v>
      </c>
      <c r="E88" s="50">
        <v>1</v>
      </c>
      <c r="F88" s="83">
        <v>3</v>
      </c>
      <c r="G88" s="51" t="s">
        <v>79</v>
      </c>
      <c r="H88" s="38">
        <v>59</v>
      </c>
      <c r="I88" s="56">
        <v>0</v>
      </c>
      <c r="J88" s="56">
        <v>0</v>
      </c>
      <c r="K88" s="56">
        <v>0</v>
      </c>
      <c r="L88" s="56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4">
        <v>2</v>
      </c>
      <c r="B89" s="35">
        <v>5</v>
      </c>
      <c r="C89" s="34"/>
      <c r="D89" s="35"/>
      <c r="E89" s="35"/>
      <c r="F89" s="84"/>
      <c r="G89" s="36" t="s">
        <v>80</v>
      </c>
      <c r="H89" s="38">
        <v>60</v>
      </c>
      <c r="I89" s="39">
        <f>SUM(I90+I95+I100)</f>
        <v>0</v>
      </c>
      <c r="J89" s="79">
        <f>SUM(J90+J95+J100)</f>
        <v>0</v>
      </c>
      <c r="K89" s="40">
        <f>SUM(K90+K95+K100)</f>
        <v>0</v>
      </c>
      <c r="L89" s="40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4">
        <v>2</v>
      </c>
      <c r="B90" s="42">
        <v>5</v>
      </c>
      <c r="C90" s="44">
        <v>1</v>
      </c>
      <c r="D90" s="42"/>
      <c r="E90" s="42"/>
      <c r="F90" s="85"/>
      <c r="G90" s="43" t="s">
        <v>81</v>
      </c>
      <c r="H90" s="38">
        <v>61</v>
      </c>
      <c r="I90" s="59">
        <f t="shared" ref="I90:L91" si="5">I91</f>
        <v>0</v>
      </c>
      <c r="J90" s="80">
        <f t="shared" si="5"/>
        <v>0</v>
      </c>
      <c r="K90" s="60">
        <f t="shared" si="5"/>
        <v>0</v>
      </c>
      <c r="L90" s="60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49">
        <v>2</v>
      </c>
      <c r="B91" s="50">
        <v>5</v>
      </c>
      <c r="C91" s="49">
        <v>1</v>
      </c>
      <c r="D91" s="50">
        <v>1</v>
      </c>
      <c r="E91" s="50"/>
      <c r="F91" s="83"/>
      <c r="G91" s="51" t="s">
        <v>81</v>
      </c>
      <c r="H91" s="38">
        <v>62</v>
      </c>
      <c r="I91" s="39">
        <f t="shared" si="5"/>
        <v>0</v>
      </c>
      <c r="J91" s="79">
        <f t="shared" si="5"/>
        <v>0</v>
      </c>
      <c r="K91" s="40">
        <f t="shared" si="5"/>
        <v>0</v>
      </c>
      <c r="L91" s="40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49">
        <v>2</v>
      </c>
      <c r="B92" s="50">
        <v>5</v>
      </c>
      <c r="C92" s="49">
        <v>1</v>
      </c>
      <c r="D92" s="50">
        <v>1</v>
      </c>
      <c r="E92" s="50">
        <v>1</v>
      </c>
      <c r="F92" s="83"/>
      <c r="G92" s="51" t="s">
        <v>81</v>
      </c>
      <c r="H92" s="38">
        <v>63</v>
      </c>
      <c r="I92" s="39">
        <f>SUM(I93:I94)</f>
        <v>0</v>
      </c>
      <c r="J92" s="79">
        <f>SUM(J93:J94)</f>
        <v>0</v>
      </c>
      <c r="K92" s="40">
        <f>SUM(K93:K94)</f>
        <v>0</v>
      </c>
      <c r="L92" s="40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49">
        <v>2</v>
      </c>
      <c r="B93" s="50">
        <v>5</v>
      </c>
      <c r="C93" s="49">
        <v>1</v>
      </c>
      <c r="D93" s="50">
        <v>1</v>
      </c>
      <c r="E93" s="50">
        <v>1</v>
      </c>
      <c r="F93" s="83">
        <v>1</v>
      </c>
      <c r="G93" s="51" t="s">
        <v>82</v>
      </c>
      <c r="H93" s="38">
        <v>64</v>
      </c>
      <c r="I93" s="56">
        <v>0</v>
      </c>
      <c r="J93" s="56">
        <v>0</v>
      </c>
      <c r="K93" s="56">
        <v>0</v>
      </c>
      <c r="L93" s="56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49">
        <v>2</v>
      </c>
      <c r="B94" s="50">
        <v>5</v>
      </c>
      <c r="C94" s="49">
        <v>1</v>
      </c>
      <c r="D94" s="50">
        <v>1</v>
      </c>
      <c r="E94" s="50">
        <v>1</v>
      </c>
      <c r="F94" s="83">
        <v>2</v>
      </c>
      <c r="G94" s="51" t="s">
        <v>83</v>
      </c>
      <c r="H94" s="38">
        <v>65</v>
      </c>
      <c r="I94" s="56">
        <v>0</v>
      </c>
      <c r="J94" s="56">
        <v>0</v>
      </c>
      <c r="K94" s="56">
        <v>0</v>
      </c>
      <c r="L94" s="56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49">
        <v>2</v>
      </c>
      <c r="B95" s="50">
        <v>5</v>
      </c>
      <c r="C95" s="49">
        <v>2</v>
      </c>
      <c r="D95" s="50"/>
      <c r="E95" s="50"/>
      <c r="F95" s="83"/>
      <c r="G95" s="51" t="s">
        <v>84</v>
      </c>
      <c r="H95" s="38">
        <v>66</v>
      </c>
      <c r="I95" s="39">
        <f t="shared" ref="I95:L96" si="6">I96</f>
        <v>0</v>
      </c>
      <c r="J95" s="79">
        <f t="shared" si="6"/>
        <v>0</v>
      </c>
      <c r="K95" s="40">
        <f t="shared" si="6"/>
        <v>0</v>
      </c>
      <c r="L95" s="39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3">
        <v>2</v>
      </c>
      <c r="B96" s="49">
        <v>5</v>
      </c>
      <c r="C96" s="50">
        <v>2</v>
      </c>
      <c r="D96" s="51">
        <v>1</v>
      </c>
      <c r="E96" s="49"/>
      <c r="F96" s="83"/>
      <c r="G96" s="51" t="s">
        <v>84</v>
      </c>
      <c r="H96" s="38">
        <v>67</v>
      </c>
      <c r="I96" s="39">
        <f t="shared" si="6"/>
        <v>0</v>
      </c>
      <c r="J96" s="79">
        <f t="shared" si="6"/>
        <v>0</v>
      </c>
      <c r="K96" s="40">
        <f t="shared" si="6"/>
        <v>0</v>
      </c>
      <c r="L96" s="39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3">
        <v>2</v>
      </c>
      <c r="B97" s="49">
        <v>5</v>
      </c>
      <c r="C97" s="50">
        <v>2</v>
      </c>
      <c r="D97" s="51">
        <v>1</v>
      </c>
      <c r="E97" s="49">
        <v>1</v>
      </c>
      <c r="F97" s="83"/>
      <c r="G97" s="51" t="s">
        <v>84</v>
      </c>
      <c r="H97" s="38">
        <v>68</v>
      </c>
      <c r="I97" s="39">
        <f>SUM(I98:I99)</f>
        <v>0</v>
      </c>
      <c r="J97" s="79">
        <f>SUM(J98:J99)</f>
        <v>0</v>
      </c>
      <c r="K97" s="40">
        <f>SUM(K98:K99)</f>
        <v>0</v>
      </c>
      <c r="L97" s="39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3">
        <v>2</v>
      </c>
      <c r="B98" s="49">
        <v>5</v>
      </c>
      <c r="C98" s="50">
        <v>2</v>
      </c>
      <c r="D98" s="51">
        <v>1</v>
      </c>
      <c r="E98" s="49">
        <v>1</v>
      </c>
      <c r="F98" s="83">
        <v>1</v>
      </c>
      <c r="G98" s="51" t="s">
        <v>85</v>
      </c>
      <c r="H98" s="38">
        <v>69</v>
      </c>
      <c r="I98" s="56">
        <v>0</v>
      </c>
      <c r="J98" s="56">
        <v>0</v>
      </c>
      <c r="K98" s="56">
        <v>0</v>
      </c>
      <c r="L98" s="56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3">
        <v>2</v>
      </c>
      <c r="B99" s="49">
        <v>5</v>
      </c>
      <c r="C99" s="50">
        <v>2</v>
      </c>
      <c r="D99" s="51">
        <v>1</v>
      </c>
      <c r="E99" s="49">
        <v>1</v>
      </c>
      <c r="F99" s="83">
        <v>2</v>
      </c>
      <c r="G99" s="51" t="s">
        <v>86</v>
      </c>
      <c r="H99" s="38">
        <v>70</v>
      </c>
      <c r="I99" s="56">
        <v>0</v>
      </c>
      <c r="J99" s="56">
        <v>0</v>
      </c>
      <c r="K99" s="56">
        <v>0</v>
      </c>
      <c r="L99" s="56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3">
        <v>2</v>
      </c>
      <c r="B100" s="49">
        <v>5</v>
      </c>
      <c r="C100" s="50">
        <v>3</v>
      </c>
      <c r="D100" s="51"/>
      <c r="E100" s="49"/>
      <c r="F100" s="83"/>
      <c r="G100" s="51" t="s">
        <v>87</v>
      </c>
      <c r="H100" s="38">
        <v>71</v>
      </c>
      <c r="I100" s="39">
        <f t="shared" ref="I100:L101" si="7">I101</f>
        <v>0</v>
      </c>
      <c r="J100" s="79">
        <f t="shared" si="7"/>
        <v>0</v>
      </c>
      <c r="K100" s="40">
        <f t="shared" si="7"/>
        <v>0</v>
      </c>
      <c r="L100" s="39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3">
        <v>2</v>
      </c>
      <c r="B101" s="49">
        <v>5</v>
      </c>
      <c r="C101" s="50">
        <v>3</v>
      </c>
      <c r="D101" s="51">
        <v>1</v>
      </c>
      <c r="E101" s="49"/>
      <c r="F101" s="83"/>
      <c r="G101" s="51" t="s">
        <v>88</v>
      </c>
      <c r="H101" s="38">
        <v>72</v>
      </c>
      <c r="I101" s="39">
        <f t="shared" si="7"/>
        <v>0</v>
      </c>
      <c r="J101" s="79">
        <f t="shared" si="7"/>
        <v>0</v>
      </c>
      <c r="K101" s="40">
        <f t="shared" si="7"/>
        <v>0</v>
      </c>
      <c r="L101" s="39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6"/>
      <c r="G102" s="64" t="s">
        <v>88</v>
      </c>
      <c r="H102" s="38">
        <v>73</v>
      </c>
      <c r="I102" s="48">
        <f>SUM(I103:I104)</f>
        <v>0</v>
      </c>
      <c r="J102" s="81">
        <f>SUM(J103:J104)</f>
        <v>0</v>
      </c>
      <c r="K102" s="47">
        <f>SUM(K103:K104)</f>
        <v>0</v>
      </c>
      <c r="L102" s="48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3">
        <v>2</v>
      </c>
      <c r="B103" s="49">
        <v>5</v>
      </c>
      <c r="C103" s="50">
        <v>3</v>
      </c>
      <c r="D103" s="51">
        <v>1</v>
      </c>
      <c r="E103" s="49">
        <v>1</v>
      </c>
      <c r="F103" s="83">
        <v>1</v>
      </c>
      <c r="G103" s="51" t="s">
        <v>88</v>
      </c>
      <c r="H103" s="38">
        <v>74</v>
      </c>
      <c r="I103" s="56">
        <v>0</v>
      </c>
      <c r="J103" s="56">
        <v>0</v>
      </c>
      <c r="K103" s="56">
        <v>0</v>
      </c>
      <c r="L103" s="56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6">
        <v>2</v>
      </c>
      <c r="G104" s="64" t="s">
        <v>89</v>
      </c>
      <c r="H104" s="38">
        <v>75</v>
      </c>
      <c r="I104" s="56">
        <v>0</v>
      </c>
      <c r="J104" s="56">
        <v>0</v>
      </c>
      <c r="K104" s="56">
        <v>0</v>
      </c>
      <c r="L104" s="56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6"/>
      <c r="G105" s="64" t="s">
        <v>90</v>
      </c>
      <c r="H105" s="38">
        <v>76</v>
      </c>
      <c r="I105" s="48">
        <f>I106</f>
        <v>0</v>
      </c>
      <c r="J105" s="48">
        <f>J106</f>
        <v>0</v>
      </c>
      <c r="K105" s="48">
        <f>K106</f>
        <v>0</v>
      </c>
      <c r="L105" s="48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6"/>
      <c r="G106" s="64" t="s">
        <v>90</v>
      </c>
      <c r="H106" s="38">
        <v>77</v>
      </c>
      <c r="I106" s="48">
        <f>SUM(I107:I108)</f>
        <v>0</v>
      </c>
      <c r="J106" s="48">
        <f>SUM(J107:J108)</f>
        <v>0</v>
      </c>
      <c r="K106" s="48">
        <f>SUM(K107:K108)</f>
        <v>0</v>
      </c>
      <c r="L106" s="48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6">
        <v>1</v>
      </c>
      <c r="G107" s="64" t="s">
        <v>90</v>
      </c>
      <c r="H107" s="38">
        <v>78</v>
      </c>
      <c r="I107" s="56">
        <v>0</v>
      </c>
      <c r="J107" s="56">
        <v>0</v>
      </c>
      <c r="K107" s="56">
        <v>0</v>
      </c>
      <c r="L107" s="56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6">
        <v>2</v>
      </c>
      <c r="G108" s="64" t="s">
        <v>91</v>
      </c>
      <c r="H108" s="38">
        <v>79</v>
      </c>
      <c r="I108" s="56">
        <v>0</v>
      </c>
      <c r="J108" s="56">
        <v>0</v>
      </c>
      <c r="K108" s="56">
        <v>0</v>
      </c>
      <c r="L108" s="56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2">
        <v>2</v>
      </c>
      <c r="B109" s="34">
        <v>6</v>
      </c>
      <c r="C109" s="35"/>
      <c r="D109" s="36"/>
      <c r="E109" s="34"/>
      <c r="F109" s="84"/>
      <c r="G109" s="87" t="s">
        <v>92</v>
      </c>
      <c r="H109" s="38">
        <v>80</v>
      </c>
      <c r="I109" s="39">
        <f>SUM(I110+I115+I119+I123+I127)</f>
        <v>0</v>
      </c>
      <c r="J109" s="79">
        <f>SUM(J110+J115+J119+J123+J127)</f>
        <v>0</v>
      </c>
      <c r="K109" s="40">
        <f>SUM(K110+K115+K119+K123+K127)</f>
        <v>0</v>
      </c>
      <c r="L109" s="39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1">
        <v>2</v>
      </c>
      <c r="B110" s="62">
        <v>6</v>
      </c>
      <c r="C110" s="63">
        <v>1</v>
      </c>
      <c r="D110" s="64"/>
      <c r="E110" s="62"/>
      <c r="F110" s="86"/>
      <c r="G110" s="64" t="s">
        <v>93</v>
      </c>
      <c r="H110" s="38">
        <v>81</v>
      </c>
      <c r="I110" s="48">
        <f t="shared" ref="I110:L111" si="8">I111</f>
        <v>0</v>
      </c>
      <c r="J110" s="81">
        <f t="shared" si="8"/>
        <v>0</v>
      </c>
      <c r="K110" s="47">
        <f t="shared" si="8"/>
        <v>0</v>
      </c>
      <c r="L110" s="48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3">
        <v>2</v>
      </c>
      <c r="B111" s="49">
        <v>6</v>
      </c>
      <c r="C111" s="50">
        <v>1</v>
      </c>
      <c r="D111" s="51">
        <v>1</v>
      </c>
      <c r="E111" s="49"/>
      <c r="F111" s="83"/>
      <c r="G111" s="51" t="s">
        <v>93</v>
      </c>
      <c r="H111" s="38">
        <v>82</v>
      </c>
      <c r="I111" s="39">
        <f t="shared" si="8"/>
        <v>0</v>
      </c>
      <c r="J111" s="79">
        <f t="shared" si="8"/>
        <v>0</v>
      </c>
      <c r="K111" s="40">
        <f t="shared" si="8"/>
        <v>0</v>
      </c>
      <c r="L111" s="39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3">
        <v>2</v>
      </c>
      <c r="B112" s="49">
        <v>6</v>
      </c>
      <c r="C112" s="50">
        <v>1</v>
      </c>
      <c r="D112" s="51">
        <v>1</v>
      </c>
      <c r="E112" s="49">
        <v>1</v>
      </c>
      <c r="F112" s="83"/>
      <c r="G112" s="51" t="s">
        <v>93</v>
      </c>
      <c r="H112" s="38">
        <v>83</v>
      </c>
      <c r="I112" s="39">
        <f>SUM(I113:I114)</f>
        <v>0</v>
      </c>
      <c r="J112" s="79">
        <f>SUM(J113:J114)</f>
        <v>0</v>
      </c>
      <c r="K112" s="40">
        <f>SUM(K113:K114)</f>
        <v>0</v>
      </c>
      <c r="L112" s="39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3">
        <v>2</v>
      </c>
      <c r="B113" s="49">
        <v>6</v>
      </c>
      <c r="C113" s="50">
        <v>1</v>
      </c>
      <c r="D113" s="51">
        <v>1</v>
      </c>
      <c r="E113" s="49">
        <v>1</v>
      </c>
      <c r="F113" s="83">
        <v>1</v>
      </c>
      <c r="G113" s="51" t="s">
        <v>94</v>
      </c>
      <c r="H113" s="38">
        <v>84</v>
      </c>
      <c r="I113" s="56">
        <v>0</v>
      </c>
      <c r="J113" s="56">
        <v>0</v>
      </c>
      <c r="K113" s="56">
        <v>0</v>
      </c>
      <c r="L113" s="56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69">
        <v>2</v>
      </c>
      <c r="B114" s="44">
        <v>6</v>
      </c>
      <c r="C114" s="42">
        <v>1</v>
      </c>
      <c r="D114" s="43">
        <v>1</v>
      </c>
      <c r="E114" s="44">
        <v>1</v>
      </c>
      <c r="F114" s="85">
        <v>2</v>
      </c>
      <c r="G114" s="43" t="s">
        <v>95</v>
      </c>
      <c r="H114" s="38">
        <v>85</v>
      </c>
      <c r="I114" s="54">
        <v>0</v>
      </c>
      <c r="J114" s="54">
        <v>0</v>
      </c>
      <c r="K114" s="54">
        <v>0</v>
      </c>
      <c r="L114" s="54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3">
        <v>2</v>
      </c>
      <c r="B115" s="49">
        <v>6</v>
      </c>
      <c r="C115" s="50">
        <v>2</v>
      </c>
      <c r="D115" s="51"/>
      <c r="E115" s="49"/>
      <c r="F115" s="83"/>
      <c r="G115" s="51" t="s">
        <v>96</v>
      </c>
      <c r="H115" s="38">
        <v>86</v>
      </c>
      <c r="I115" s="39">
        <f t="shared" ref="I115:L117" si="9">I116</f>
        <v>0</v>
      </c>
      <c r="J115" s="79">
        <f t="shared" si="9"/>
        <v>0</v>
      </c>
      <c r="K115" s="40">
        <f t="shared" si="9"/>
        <v>0</v>
      </c>
      <c r="L115" s="39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3">
        <v>2</v>
      </c>
      <c r="B116" s="49">
        <v>6</v>
      </c>
      <c r="C116" s="50">
        <v>2</v>
      </c>
      <c r="D116" s="51">
        <v>1</v>
      </c>
      <c r="E116" s="49"/>
      <c r="F116" s="83"/>
      <c r="G116" s="51" t="s">
        <v>96</v>
      </c>
      <c r="H116" s="38">
        <v>87</v>
      </c>
      <c r="I116" s="39">
        <f t="shared" si="9"/>
        <v>0</v>
      </c>
      <c r="J116" s="79">
        <f t="shared" si="9"/>
        <v>0</v>
      </c>
      <c r="K116" s="40">
        <f t="shared" si="9"/>
        <v>0</v>
      </c>
      <c r="L116" s="39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3">
        <v>2</v>
      </c>
      <c r="B117" s="49">
        <v>6</v>
      </c>
      <c r="C117" s="50">
        <v>2</v>
      </c>
      <c r="D117" s="51">
        <v>1</v>
      </c>
      <c r="E117" s="49">
        <v>1</v>
      </c>
      <c r="F117" s="83"/>
      <c r="G117" s="51" t="s">
        <v>96</v>
      </c>
      <c r="H117" s="38">
        <v>88</v>
      </c>
      <c r="I117" s="88">
        <f t="shared" si="9"/>
        <v>0</v>
      </c>
      <c r="J117" s="89">
        <f t="shared" si="9"/>
        <v>0</v>
      </c>
      <c r="K117" s="90">
        <f t="shared" si="9"/>
        <v>0</v>
      </c>
      <c r="L117" s="88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3">
        <v>2</v>
      </c>
      <c r="B118" s="49">
        <v>6</v>
      </c>
      <c r="C118" s="50">
        <v>2</v>
      </c>
      <c r="D118" s="51">
        <v>1</v>
      </c>
      <c r="E118" s="49">
        <v>1</v>
      </c>
      <c r="F118" s="83">
        <v>1</v>
      </c>
      <c r="G118" s="51" t="s">
        <v>96</v>
      </c>
      <c r="H118" s="38">
        <v>89</v>
      </c>
      <c r="I118" s="56">
        <v>0</v>
      </c>
      <c r="J118" s="56">
        <v>0</v>
      </c>
      <c r="K118" s="56">
        <v>0</v>
      </c>
      <c r="L118" s="56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69">
        <v>2</v>
      </c>
      <c r="B119" s="44">
        <v>6</v>
      </c>
      <c r="C119" s="42">
        <v>3</v>
      </c>
      <c r="D119" s="43"/>
      <c r="E119" s="44"/>
      <c r="F119" s="85"/>
      <c r="G119" s="43" t="s">
        <v>97</v>
      </c>
      <c r="H119" s="38">
        <v>90</v>
      </c>
      <c r="I119" s="59">
        <f t="shared" ref="I119:L121" si="10">I120</f>
        <v>0</v>
      </c>
      <c r="J119" s="80">
        <f t="shared" si="10"/>
        <v>0</v>
      </c>
      <c r="K119" s="60">
        <f t="shared" si="10"/>
        <v>0</v>
      </c>
      <c r="L119" s="59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3">
        <v>2</v>
      </c>
      <c r="B120" s="49">
        <v>6</v>
      </c>
      <c r="C120" s="50">
        <v>3</v>
      </c>
      <c r="D120" s="51">
        <v>1</v>
      </c>
      <c r="E120" s="49"/>
      <c r="F120" s="83"/>
      <c r="G120" s="51" t="s">
        <v>97</v>
      </c>
      <c r="H120" s="38">
        <v>91</v>
      </c>
      <c r="I120" s="39">
        <f t="shared" si="10"/>
        <v>0</v>
      </c>
      <c r="J120" s="79">
        <f t="shared" si="10"/>
        <v>0</v>
      </c>
      <c r="K120" s="40">
        <f t="shared" si="10"/>
        <v>0</v>
      </c>
      <c r="L120" s="39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3">
        <v>2</v>
      </c>
      <c r="B121" s="49">
        <v>6</v>
      </c>
      <c r="C121" s="50">
        <v>3</v>
      </c>
      <c r="D121" s="51">
        <v>1</v>
      </c>
      <c r="E121" s="49">
        <v>1</v>
      </c>
      <c r="F121" s="83"/>
      <c r="G121" s="51" t="s">
        <v>97</v>
      </c>
      <c r="H121" s="38">
        <v>92</v>
      </c>
      <c r="I121" s="39">
        <f t="shared" si="10"/>
        <v>0</v>
      </c>
      <c r="J121" s="79">
        <f t="shared" si="10"/>
        <v>0</v>
      </c>
      <c r="K121" s="40">
        <f t="shared" si="10"/>
        <v>0</v>
      </c>
      <c r="L121" s="39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3">
        <v>2</v>
      </c>
      <c r="B122" s="49">
        <v>6</v>
      </c>
      <c r="C122" s="50">
        <v>3</v>
      </c>
      <c r="D122" s="51">
        <v>1</v>
      </c>
      <c r="E122" s="49">
        <v>1</v>
      </c>
      <c r="F122" s="83">
        <v>1</v>
      </c>
      <c r="G122" s="51" t="s">
        <v>97</v>
      </c>
      <c r="H122" s="38">
        <v>93</v>
      </c>
      <c r="I122" s="56">
        <v>0</v>
      </c>
      <c r="J122" s="56">
        <v>0</v>
      </c>
      <c r="K122" s="56">
        <v>0</v>
      </c>
      <c r="L122" s="56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69">
        <v>2</v>
      </c>
      <c r="B123" s="44">
        <v>6</v>
      </c>
      <c r="C123" s="42">
        <v>4</v>
      </c>
      <c r="D123" s="43"/>
      <c r="E123" s="44"/>
      <c r="F123" s="85"/>
      <c r="G123" s="43" t="s">
        <v>98</v>
      </c>
      <c r="H123" s="38">
        <v>94</v>
      </c>
      <c r="I123" s="59">
        <f t="shared" ref="I123:L125" si="11">I124</f>
        <v>0</v>
      </c>
      <c r="J123" s="80">
        <f t="shared" si="11"/>
        <v>0</v>
      </c>
      <c r="K123" s="60">
        <f t="shared" si="11"/>
        <v>0</v>
      </c>
      <c r="L123" s="59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3">
        <v>2</v>
      </c>
      <c r="B124" s="49">
        <v>6</v>
      </c>
      <c r="C124" s="50">
        <v>4</v>
      </c>
      <c r="D124" s="51">
        <v>1</v>
      </c>
      <c r="E124" s="49"/>
      <c r="F124" s="83"/>
      <c r="G124" s="51" t="s">
        <v>98</v>
      </c>
      <c r="H124" s="38">
        <v>95</v>
      </c>
      <c r="I124" s="39">
        <f t="shared" si="11"/>
        <v>0</v>
      </c>
      <c r="J124" s="79">
        <f t="shared" si="11"/>
        <v>0</v>
      </c>
      <c r="K124" s="40">
        <f t="shared" si="11"/>
        <v>0</v>
      </c>
      <c r="L124" s="39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3">
        <v>2</v>
      </c>
      <c r="B125" s="49">
        <v>6</v>
      </c>
      <c r="C125" s="50">
        <v>4</v>
      </c>
      <c r="D125" s="51">
        <v>1</v>
      </c>
      <c r="E125" s="49">
        <v>1</v>
      </c>
      <c r="F125" s="83"/>
      <c r="G125" s="51" t="s">
        <v>98</v>
      </c>
      <c r="H125" s="38">
        <v>96</v>
      </c>
      <c r="I125" s="39">
        <f t="shared" si="11"/>
        <v>0</v>
      </c>
      <c r="J125" s="79">
        <f t="shared" si="11"/>
        <v>0</v>
      </c>
      <c r="K125" s="40">
        <f t="shared" si="11"/>
        <v>0</v>
      </c>
      <c r="L125" s="39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3">
        <v>2</v>
      </c>
      <c r="B126" s="49">
        <v>6</v>
      </c>
      <c r="C126" s="50">
        <v>4</v>
      </c>
      <c r="D126" s="51">
        <v>1</v>
      </c>
      <c r="E126" s="49">
        <v>1</v>
      </c>
      <c r="F126" s="83">
        <v>1</v>
      </c>
      <c r="G126" s="51" t="s">
        <v>98</v>
      </c>
      <c r="H126" s="38">
        <v>97</v>
      </c>
      <c r="I126" s="56">
        <v>0</v>
      </c>
      <c r="J126" s="56">
        <v>0</v>
      </c>
      <c r="K126" s="56">
        <v>0</v>
      </c>
      <c r="L126" s="56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1">
        <v>2</v>
      </c>
      <c r="B127" s="70">
        <v>6</v>
      </c>
      <c r="C127" s="71">
        <v>5</v>
      </c>
      <c r="D127" s="73"/>
      <c r="E127" s="70"/>
      <c r="F127" s="91"/>
      <c r="G127" s="73" t="s">
        <v>99</v>
      </c>
      <c r="H127" s="38">
        <v>98</v>
      </c>
      <c r="I127" s="66">
        <f t="shared" ref="I127:L129" si="12">I128</f>
        <v>0</v>
      </c>
      <c r="J127" s="92">
        <f t="shared" si="12"/>
        <v>0</v>
      </c>
      <c r="K127" s="67">
        <f t="shared" si="12"/>
        <v>0</v>
      </c>
      <c r="L127" s="66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3">
        <v>2</v>
      </c>
      <c r="B128" s="49">
        <v>6</v>
      </c>
      <c r="C128" s="50">
        <v>5</v>
      </c>
      <c r="D128" s="51">
        <v>1</v>
      </c>
      <c r="E128" s="49"/>
      <c r="F128" s="83"/>
      <c r="G128" s="73" t="s">
        <v>100</v>
      </c>
      <c r="H128" s="38">
        <v>99</v>
      </c>
      <c r="I128" s="39">
        <f t="shared" si="12"/>
        <v>0</v>
      </c>
      <c r="J128" s="79">
        <f t="shared" si="12"/>
        <v>0</v>
      </c>
      <c r="K128" s="40">
        <f t="shared" si="12"/>
        <v>0</v>
      </c>
      <c r="L128" s="39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3">
        <v>2</v>
      </c>
      <c r="B129" s="49">
        <v>6</v>
      </c>
      <c r="C129" s="50">
        <v>5</v>
      </c>
      <c r="D129" s="51">
        <v>1</v>
      </c>
      <c r="E129" s="49">
        <v>1</v>
      </c>
      <c r="F129" s="83"/>
      <c r="G129" s="73" t="s">
        <v>99</v>
      </c>
      <c r="H129" s="38">
        <v>100</v>
      </c>
      <c r="I129" s="39">
        <f t="shared" si="12"/>
        <v>0</v>
      </c>
      <c r="J129" s="79">
        <f t="shared" si="12"/>
        <v>0</v>
      </c>
      <c r="K129" s="40">
        <f t="shared" si="12"/>
        <v>0</v>
      </c>
      <c r="L129" s="39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49">
        <v>2</v>
      </c>
      <c r="B130" s="50">
        <v>6</v>
      </c>
      <c r="C130" s="49">
        <v>5</v>
      </c>
      <c r="D130" s="49">
        <v>1</v>
      </c>
      <c r="E130" s="51">
        <v>1</v>
      </c>
      <c r="F130" s="83">
        <v>1</v>
      </c>
      <c r="G130" s="73" t="s">
        <v>101</v>
      </c>
      <c r="H130" s="38">
        <v>101</v>
      </c>
      <c r="I130" s="56">
        <v>0</v>
      </c>
      <c r="J130" s="56">
        <v>0</v>
      </c>
      <c r="K130" s="56">
        <v>0</v>
      </c>
      <c r="L130" s="56">
        <v>0</v>
      </c>
      <c r="M130" s="1"/>
      <c r="N130" s="1"/>
      <c r="O130" s="1"/>
      <c r="P130" s="1"/>
      <c r="Q130" s="1"/>
      <c r="R130" s="1"/>
      <c r="S130" s="1"/>
    </row>
    <row r="131" spans="1:19" ht="14.25" customHeight="1">
      <c r="A131" s="82">
        <v>2</v>
      </c>
      <c r="B131" s="34">
        <v>7</v>
      </c>
      <c r="C131" s="34"/>
      <c r="D131" s="35"/>
      <c r="E131" s="35"/>
      <c r="F131" s="37"/>
      <c r="G131" s="36" t="s">
        <v>102</v>
      </c>
      <c r="H131" s="38">
        <v>102</v>
      </c>
      <c r="I131" s="40">
        <f>SUM(I132+I137+I145)</f>
        <v>5500</v>
      </c>
      <c r="J131" s="79">
        <f>SUM(J132+J137+J145)</f>
        <v>1300</v>
      </c>
      <c r="K131" s="40">
        <f>SUM(K132+K137+K145)</f>
        <v>972.41</v>
      </c>
      <c r="L131" s="39">
        <f>SUM(L132+L137+L145)</f>
        <v>972.41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3">
        <v>2</v>
      </c>
      <c r="B132" s="49">
        <v>7</v>
      </c>
      <c r="C132" s="49">
        <v>1</v>
      </c>
      <c r="D132" s="50"/>
      <c r="E132" s="50"/>
      <c r="F132" s="52"/>
      <c r="G132" s="51" t="s">
        <v>103</v>
      </c>
      <c r="H132" s="38">
        <v>103</v>
      </c>
      <c r="I132" s="40">
        <f t="shared" ref="I132:L133" si="13">I133</f>
        <v>0</v>
      </c>
      <c r="J132" s="79">
        <f t="shared" si="13"/>
        <v>0</v>
      </c>
      <c r="K132" s="40">
        <f t="shared" si="13"/>
        <v>0</v>
      </c>
      <c r="L132" s="39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3">
        <v>2</v>
      </c>
      <c r="B133" s="49">
        <v>7</v>
      </c>
      <c r="C133" s="49">
        <v>1</v>
      </c>
      <c r="D133" s="50">
        <v>1</v>
      </c>
      <c r="E133" s="50"/>
      <c r="F133" s="52"/>
      <c r="G133" s="51" t="s">
        <v>103</v>
      </c>
      <c r="H133" s="38">
        <v>104</v>
      </c>
      <c r="I133" s="40">
        <f t="shared" si="13"/>
        <v>0</v>
      </c>
      <c r="J133" s="79">
        <f t="shared" si="13"/>
        <v>0</v>
      </c>
      <c r="K133" s="40">
        <f t="shared" si="13"/>
        <v>0</v>
      </c>
      <c r="L133" s="39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3">
        <v>2</v>
      </c>
      <c r="B134" s="49">
        <v>7</v>
      </c>
      <c r="C134" s="49">
        <v>1</v>
      </c>
      <c r="D134" s="50">
        <v>1</v>
      </c>
      <c r="E134" s="50">
        <v>1</v>
      </c>
      <c r="F134" s="52"/>
      <c r="G134" s="51" t="s">
        <v>103</v>
      </c>
      <c r="H134" s="38">
        <v>105</v>
      </c>
      <c r="I134" s="40">
        <f>SUM(I135:I136)</f>
        <v>0</v>
      </c>
      <c r="J134" s="79">
        <f>SUM(J135:J136)</f>
        <v>0</v>
      </c>
      <c r="K134" s="40">
        <f>SUM(K135:K136)</f>
        <v>0</v>
      </c>
      <c r="L134" s="39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69">
        <v>2</v>
      </c>
      <c r="B135" s="44">
        <v>7</v>
      </c>
      <c r="C135" s="69">
        <v>1</v>
      </c>
      <c r="D135" s="49">
        <v>1</v>
      </c>
      <c r="E135" s="42">
        <v>1</v>
      </c>
      <c r="F135" s="45">
        <v>1</v>
      </c>
      <c r="G135" s="43" t="s">
        <v>104</v>
      </c>
      <c r="H135" s="38">
        <v>106</v>
      </c>
      <c r="I135" s="93">
        <v>0</v>
      </c>
      <c r="J135" s="93">
        <v>0</v>
      </c>
      <c r="K135" s="93">
        <v>0</v>
      </c>
      <c r="L135" s="93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49">
        <v>2</v>
      </c>
      <c r="B136" s="49">
        <v>7</v>
      </c>
      <c r="C136" s="53">
        <v>1</v>
      </c>
      <c r="D136" s="49">
        <v>1</v>
      </c>
      <c r="E136" s="50">
        <v>1</v>
      </c>
      <c r="F136" s="52">
        <v>2</v>
      </c>
      <c r="G136" s="51" t="s">
        <v>105</v>
      </c>
      <c r="H136" s="38">
        <v>107</v>
      </c>
      <c r="I136" s="55">
        <v>0</v>
      </c>
      <c r="J136" s="55">
        <v>0</v>
      </c>
      <c r="K136" s="55">
        <v>0</v>
      </c>
      <c r="L136" s="55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1">
        <v>2</v>
      </c>
      <c r="B137" s="62">
        <v>7</v>
      </c>
      <c r="C137" s="61">
        <v>2</v>
      </c>
      <c r="D137" s="62"/>
      <c r="E137" s="63"/>
      <c r="F137" s="65"/>
      <c r="G137" s="64" t="s">
        <v>106</v>
      </c>
      <c r="H137" s="38">
        <v>108</v>
      </c>
      <c r="I137" s="47">
        <f t="shared" ref="I137:L138" si="14">I138</f>
        <v>0</v>
      </c>
      <c r="J137" s="81">
        <f t="shared" si="14"/>
        <v>0</v>
      </c>
      <c r="K137" s="47">
        <f t="shared" si="14"/>
        <v>0</v>
      </c>
      <c r="L137" s="48">
        <f t="shared" si="14"/>
        <v>0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3">
        <v>2</v>
      </c>
      <c r="B138" s="49">
        <v>7</v>
      </c>
      <c r="C138" s="53">
        <v>2</v>
      </c>
      <c r="D138" s="49">
        <v>1</v>
      </c>
      <c r="E138" s="50"/>
      <c r="F138" s="52"/>
      <c r="G138" s="51" t="s">
        <v>107</v>
      </c>
      <c r="H138" s="38">
        <v>109</v>
      </c>
      <c r="I138" s="40">
        <f t="shared" si="14"/>
        <v>0</v>
      </c>
      <c r="J138" s="79">
        <f t="shared" si="14"/>
        <v>0</v>
      </c>
      <c r="K138" s="40">
        <f t="shared" si="14"/>
        <v>0</v>
      </c>
      <c r="L138" s="39">
        <f t="shared" si="14"/>
        <v>0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3">
        <v>2</v>
      </c>
      <c r="B139" s="49">
        <v>7</v>
      </c>
      <c r="C139" s="53">
        <v>2</v>
      </c>
      <c r="D139" s="49">
        <v>1</v>
      </c>
      <c r="E139" s="50">
        <v>1</v>
      </c>
      <c r="F139" s="52"/>
      <c r="G139" s="51" t="s">
        <v>107</v>
      </c>
      <c r="H139" s="38">
        <v>110</v>
      </c>
      <c r="I139" s="40">
        <f>SUM(I140:I141)</f>
        <v>0</v>
      </c>
      <c r="J139" s="79">
        <f>SUM(J140:J141)</f>
        <v>0</v>
      </c>
      <c r="K139" s="40">
        <f>SUM(K140:K141)</f>
        <v>0</v>
      </c>
      <c r="L139" s="39">
        <f>SUM(L140:L141)</f>
        <v>0</v>
      </c>
      <c r="M139" s="1"/>
      <c r="N139" s="1"/>
      <c r="O139" s="1"/>
      <c r="P139" s="1"/>
      <c r="Q139" s="1"/>
      <c r="R139" s="1"/>
      <c r="S139" s="1"/>
    </row>
    <row r="140" spans="1:19" ht="12" hidden="1" customHeight="1" collapsed="1">
      <c r="A140" s="53">
        <v>2</v>
      </c>
      <c r="B140" s="49">
        <v>7</v>
      </c>
      <c r="C140" s="53">
        <v>2</v>
      </c>
      <c r="D140" s="49">
        <v>1</v>
      </c>
      <c r="E140" s="50">
        <v>1</v>
      </c>
      <c r="F140" s="52">
        <v>1</v>
      </c>
      <c r="G140" s="51" t="s">
        <v>108</v>
      </c>
      <c r="H140" s="38">
        <v>111</v>
      </c>
      <c r="I140" s="55">
        <v>0</v>
      </c>
      <c r="J140" s="55">
        <v>0</v>
      </c>
      <c r="K140" s="55">
        <v>0</v>
      </c>
      <c r="L140" s="55">
        <v>0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3">
        <v>2</v>
      </c>
      <c r="B141" s="49">
        <v>7</v>
      </c>
      <c r="C141" s="53">
        <v>2</v>
      </c>
      <c r="D141" s="49">
        <v>1</v>
      </c>
      <c r="E141" s="50">
        <v>1</v>
      </c>
      <c r="F141" s="52">
        <v>2</v>
      </c>
      <c r="G141" s="51" t="s">
        <v>109</v>
      </c>
      <c r="H141" s="38">
        <v>112</v>
      </c>
      <c r="I141" s="55">
        <v>0</v>
      </c>
      <c r="J141" s="55">
        <v>0</v>
      </c>
      <c r="K141" s="55">
        <v>0</v>
      </c>
      <c r="L141" s="55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3">
        <v>2</v>
      </c>
      <c r="B142" s="49">
        <v>7</v>
      </c>
      <c r="C142" s="53">
        <v>2</v>
      </c>
      <c r="D142" s="49">
        <v>2</v>
      </c>
      <c r="E142" s="50"/>
      <c r="F142" s="52"/>
      <c r="G142" s="51" t="s">
        <v>110</v>
      </c>
      <c r="H142" s="38">
        <v>113</v>
      </c>
      <c r="I142" s="40">
        <f>I143</f>
        <v>0</v>
      </c>
      <c r="J142" s="40">
        <f>J143</f>
        <v>0</v>
      </c>
      <c r="K142" s="40">
        <f>K143</f>
        <v>0</v>
      </c>
      <c r="L142" s="40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3">
        <v>2</v>
      </c>
      <c r="B143" s="49">
        <v>7</v>
      </c>
      <c r="C143" s="53">
        <v>2</v>
      </c>
      <c r="D143" s="49">
        <v>2</v>
      </c>
      <c r="E143" s="50">
        <v>1</v>
      </c>
      <c r="F143" s="52"/>
      <c r="G143" s="51" t="s">
        <v>110</v>
      </c>
      <c r="H143" s="38">
        <v>114</v>
      </c>
      <c r="I143" s="40">
        <f>SUM(I144)</f>
        <v>0</v>
      </c>
      <c r="J143" s="40">
        <f>SUM(J144)</f>
        <v>0</v>
      </c>
      <c r="K143" s="40">
        <f>SUM(K144)</f>
        <v>0</v>
      </c>
      <c r="L143" s="40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3">
        <v>2</v>
      </c>
      <c r="B144" s="49">
        <v>7</v>
      </c>
      <c r="C144" s="53">
        <v>2</v>
      </c>
      <c r="D144" s="49">
        <v>2</v>
      </c>
      <c r="E144" s="50">
        <v>1</v>
      </c>
      <c r="F144" s="52">
        <v>1</v>
      </c>
      <c r="G144" s="51" t="s">
        <v>110</v>
      </c>
      <c r="H144" s="38">
        <v>115</v>
      </c>
      <c r="I144" s="55">
        <v>0</v>
      </c>
      <c r="J144" s="55">
        <v>0</v>
      </c>
      <c r="K144" s="55">
        <v>0</v>
      </c>
      <c r="L144" s="55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3">
        <v>2</v>
      </c>
      <c r="B145" s="49">
        <v>7</v>
      </c>
      <c r="C145" s="53">
        <v>3</v>
      </c>
      <c r="D145" s="49"/>
      <c r="E145" s="50"/>
      <c r="F145" s="52"/>
      <c r="G145" s="51" t="s">
        <v>111</v>
      </c>
      <c r="H145" s="38">
        <v>116</v>
      </c>
      <c r="I145" s="40">
        <f t="shared" ref="I145:L146" si="15">I146</f>
        <v>5500</v>
      </c>
      <c r="J145" s="79">
        <f t="shared" si="15"/>
        <v>1300</v>
      </c>
      <c r="K145" s="40">
        <f t="shared" si="15"/>
        <v>972.41</v>
      </c>
      <c r="L145" s="39">
        <f t="shared" si="15"/>
        <v>972.41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1">
        <v>2</v>
      </c>
      <c r="B146" s="70">
        <v>7</v>
      </c>
      <c r="C146" s="94">
        <v>3</v>
      </c>
      <c r="D146" s="70">
        <v>1</v>
      </c>
      <c r="E146" s="71"/>
      <c r="F146" s="72"/>
      <c r="G146" s="73" t="s">
        <v>111</v>
      </c>
      <c r="H146" s="38">
        <v>117</v>
      </c>
      <c r="I146" s="67">
        <f t="shared" si="15"/>
        <v>5500</v>
      </c>
      <c r="J146" s="92">
        <f t="shared" si="15"/>
        <v>1300</v>
      </c>
      <c r="K146" s="67">
        <f t="shared" si="15"/>
        <v>972.41</v>
      </c>
      <c r="L146" s="66">
        <f t="shared" si="15"/>
        <v>972.41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3">
        <v>2</v>
      </c>
      <c r="B147" s="49">
        <v>7</v>
      </c>
      <c r="C147" s="53">
        <v>3</v>
      </c>
      <c r="D147" s="49">
        <v>1</v>
      </c>
      <c r="E147" s="50">
        <v>1</v>
      </c>
      <c r="F147" s="52"/>
      <c r="G147" s="51" t="s">
        <v>111</v>
      </c>
      <c r="H147" s="38">
        <v>118</v>
      </c>
      <c r="I147" s="40">
        <f>SUM(I148:I149)</f>
        <v>5500</v>
      </c>
      <c r="J147" s="79">
        <f>SUM(J148:J149)</f>
        <v>1300</v>
      </c>
      <c r="K147" s="40">
        <f>SUM(K148:K149)</f>
        <v>972.41</v>
      </c>
      <c r="L147" s="39">
        <f>SUM(L148:L149)</f>
        <v>972.41</v>
      </c>
      <c r="M147" s="1"/>
      <c r="N147" s="1"/>
      <c r="O147" s="1"/>
      <c r="P147" s="1"/>
      <c r="Q147" s="1"/>
      <c r="R147" s="1"/>
      <c r="S147" s="1"/>
    </row>
    <row r="148" spans="1:19">
      <c r="A148" s="69">
        <v>2</v>
      </c>
      <c r="B148" s="44">
        <v>7</v>
      </c>
      <c r="C148" s="69">
        <v>3</v>
      </c>
      <c r="D148" s="44">
        <v>1</v>
      </c>
      <c r="E148" s="42">
        <v>1</v>
      </c>
      <c r="F148" s="45">
        <v>1</v>
      </c>
      <c r="G148" s="43" t="s">
        <v>112</v>
      </c>
      <c r="H148" s="38">
        <v>119</v>
      </c>
      <c r="I148" s="93">
        <v>5500</v>
      </c>
      <c r="J148" s="93">
        <v>1300</v>
      </c>
      <c r="K148" s="93">
        <v>972.41</v>
      </c>
      <c r="L148" s="93">
        <v>972.41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3">
        <v>2</v>
      </c>
      <c r="B149" s="49">
        <v>7</v>
      </c>
      <c r="C149" s="53">
        <v>3</v>
      </c>
      <c r="D149" s="49">
        <v>1</v>
      </c>
      <c r="E149" s="50">
        <v>1</v>
      </c>
      <c r="F149" s="52">
        <v>2</v>
      </c>
      <c r="G149" s="51" t="s">
        <v>113</v>
      </c>
      <c r="H149" s="38">
        <v>120</v>
      </c>
      <c r="I149" s="55">
        <v>0</v>
      </c>
      <c r="J149" s="56">
        <v>0</v>
      </c>
      <c r="K149" s="56">
        <v>0</v>
      </c>
      <c r="L149" s="56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2">
        <v>2</v>
      </c>
      <c r="B150" s="82">
        <v>8</v>
      </c>
      <c r="C150" s="34"/>
      <c r="D150" s="58"/>
      <c r="E150" s="41"/>
      <c r="F150" s="95"/>
      <c r="G150" s="46" t="s">
        <v>114</v>
      </c>
      <c r="H150" s="38">
        <v>121</v>
      </c>
      <c r="I150" s="60">
        <f>I151</f>
        <v>0</v>
      </c>
      <c r="J150" s="80">
        <f>J151</f>
        <v>0</v>
      </c>
      <c r="K150" s="60">
        <f>K151</f>
        <v>0</v>
      </c>
      <c r="L150" s="59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1">
        <v>2</v>
      </c>
      <c r="B151" s="61">
        <v>8</v>
      </c>
      <c r="C151" s="61">
        <v>1</v>
      </c>
      <c r="D151" s="62"/>
      <c r="E151" s="63"/>
      <c r="F151" s="65"/>
      <c r="G151" s="43" t="s">
        <v>114</v>
      </c>
      <c r="H151" s="38">
        <v>122</v>
      </c>
      <c r="I151" s="60">
        <f>I152+I157</f>
        <v>0</v>
      </c>
      <c r="J151" s="80">
        <f>J152+J157</f>
        <v>0</v>
      </c>
      <c r="K151" s="60">
        <f>K152+K157</f>
        <v>0</v>
      </c>
      <c r="L151" s="59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3">
        <v>2</v>
      </c>
      <c r="B152" s="49">
        <v>8</v>
      </c>
      <c r="C152" s="51">
        <v>1</v>
      </c>
      <c r="D152" s="49">
        <v>1</v>
      </c>
      <c r="E152" s="50"/>
      <c r="F152" s="52"/>
      <c r="G152" s="51" t="s">
        <v>115</v>
      </c>
      <c r="H152" s="38">
        <v>123</v>
      </c>
      <c r="I152" s="40">
        <f>I153</f>
        <v>0</v>
      </c>
      <c r="J152" s="79">
        <f>J153</f>
        <v>0</v>
      </c>
      <c r="K152" s="40">
        <f>K153</f>
        <v>0</v>
      </c>
      <c r="L152" s="39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3">
        <v>2</v>
      </c>
      <c r="B153" s="49">
        <v>8</v>
      </c>
      <c r="C153" s="43">
        <v>1</v>
      </c>
      <c r="D153" s="44">
        <v>1</v>
      </c>
      <c r="E153" s="42">
        <v>1</v>
      </c>
      <c r="F153" s="45"/>
      <c r="G153" s="51" t="s">
        <v>115</v>
      </c>
      <c r="H153" s="38">
        <v>124</v>
      </c>
      <c r="I153" s="60">
        <f>SUM(I154:I156)</f>
        <v>0</v>
      </c>
      <c r="J153" s="60">
        <f>SUM(J154:J156)</f>
        <v>0</v>
      </c>
      <c r="K153" s="60">
        <f>SUM(K154:K156)</f>
        <v>0</v>
      </c>
      <c r="L153" s="60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49">
        <v>2</v>
      </c>
      <c r="B154" s="44">
        <v>8</v>
      </c>
      <c r="C154" s="51">
        <v>1</v>
      </c>
      <c r="D154" s="49">
        <v>1</v>
      </c>
      <c r="E154" s="50">
        <v>1</v>
      </c>
      <c r="F154" s="52">
        <v>1</v>
      </c>
      <c r="G154" s="51" t="s">
        <v>116</v>
      </c>
      <c r="H154" s="38">
        <v>125</v>
      </c>
      <c r="I154" s="55">
        <v>0</v>
      </c>
      <c r="J154" s="55">
        <v>0</v>
      </c>
      <c r="K154" s="55">
        <v>0</v>
      </c>
      <c r="L154" s="55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1">
        <v>2</v>
      </c>
      <c r="B155" s="70">
        <v>8</v>
      </c>
      <c r="C155" s="73">
        <v>1</v>
      </c>
      <c r="D155" s="70">
        <v>1</v>
      </c>
      <c r="E155" s="71">
        <v>1</v>
      </c>
      <c r="F155" s="72">
        <v>2</v>
      </c>
      <c r="G155" s="73" t="s">
        <v>117</v>
      </c>
      <c r="H155" s="38">
        <v>126</v>
      </c>
      <c r="I155" s="96">
        <v>0</v>
      </c>
      <c r="J155" s="96">
        <v>0</v>
      </c>
      <c r="K155" s="96">
        <v>0</v>
      </c>
      <c r="L155" s="96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1">
        <v>2</v>
      </c>
      <c r="B156" s="70">
        <v>8</v>
      </c>
      <c r="C156" s="73">
        <v>1</v>
      </c>
      <c r="D156" s="70">
        <v>1</v>
      </c>
      <c r="E156" s="71">
        <v>1</v>
      </c>
      <c r="F156" s="72">
        <v>3</v>
      </c>
      <c r="G156" s="73" t="s">
        <v>118</v>
      </c>
      <c r="H156" s="38">
        <v>127</v>
      </c>
      <c r="I156" s="96">
        <v>0</v>
      </c>
      <c r="J156" s="97">
        <v>0</v>
      </c>
      <c r="K156" s="96">
        <v>0</v>
      </c>
      <c r="L156" s="74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3">
        <v>2</v>
      </c>
      <c r="B157" s="49">
        <v>8</v>
      </c>
      <c r="C157" s="51">
        <v>1</v>
      </c>
      <c r="D157" s="49">
        <v>2</v>
      </c>
      <c r="E157" s="50"/>
      <c r="F157" s="52"/>
      <c r="G157" s="51" t="s">
        <v>119</v>
      </c>
      <c r="H157" s="38">
        <v>128</v>
      </c>
      <c r="I157" s="40">
        <f t="shared" ref="I157:L158" si="16">I158</f>
        <v>0</v>
      </c>
      <c r="J157" s="79">
        <f t="shared" si="16"/>
        <v>0</v>
      </c>
      <c r="K157" s="40">
        <f t="shared" si="16"/>
        <v>0</v>
      </c>
      <c r="L157" s="39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3">
        <v>2</v>
      </c>
      <c r="B158" s="49">
        <v>8</v>
      </c>
      <c r="C158" s="51">
        <v>1</v>
      </c>
      <c r="D158" s="49">
        <v>2</v>
      </c>
      <c r="E158" s="50">
        <v>1</v>
      </c>
      <c r="F158" s="52"/>
      <c r="G158" s="51" t="s">
        <v>119</v>
      </c>
      <c r="H158" s="38">
        <v>129</v>
      </c>
      <c r="I158" s="40">
        <f t="shared" si="16"/>
        <v>0</v>
      </c>
      <c r="J158" s="79">
        <f t="shared" si="16"/>
        <v>0</v>
      </c>
      <c r="K158" s="40">
        <f t="shared" si="16"/>
        <v>0</v>
      </c>
      <c r="L158" s="39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1">
        <v>2</v>
      </c>
      <c r="B159" s="62">
        <v>8</v>
      </c>
      <c r="C159" s="64">
        <v>1</v>
      </c>
      <c r="D159" s="62">
        <v>2</v>
      </c>
      <c r="E159" s="63">
        <v>1</v>
      </c>
      <c r="F159" s="65">
        <v>1</v>
      </c>
      <c r="G159" s="51" t="s">
        <v>119</v>
      </c>
      <c r="H159" s="38">
        <v>130</v>
      </c>
      <c r="I159" s="98">
        <v>0</v>
      </c>
      <c r="J159" s="56">
        <v>0</v>
      </c>
      <c r="K159" s="56">
        <v>0</v>
      </c>
      <c r="L159" s="56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2">
        <v>2</v>
      </c>
      <c r="B160" s="34">
        <v>9</v>
      </c>
      <c r="C160" s="36"/>
      <c r="D160" s="34"/>
      <c r="E160" s="35"/>
      <c r="F160" s="37"/>
      <c r="G160" s="36" t="s">
        <v>120</v>
      </c>
      <c r="H160" s="38">
        <v>131</v>
      </c>
      <c r="I160" s="40">
        <f>I161+I165</f>
        <v>0</v>
      </c>
      <c r="J160" s="79">
        <f>J161+J165</f>
        <v>0</v>
      </c>
      <c r="K160" s="40">
        <f>K161+K165</f>
        <v>0</v>
      </c>
      <c r="L160" s="39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4" customFormat="1" ht="39" hidden="1" customHeight="1" collapsed="1">
      <c r="A161" s="53">
        <v>2</v>
      </c>
      <c r="B161" s="49">
        <v>9</v>
      </c>
      <c r="C161" s="51">
        <v>1</v>
      </c>
      <c r="D161" s="49"/>
      <c r="E161" s="50"/>
      <c r="F161" s="52"/>
      <c r="G161" s="51" t="s">
        <v>121</v>
      </c>
      <c r="H161" s="38">
        <v>132</v>
      </c>
      <c r="I161" s="40">
        <f t="shared" ref="I161:L163" si="17">I162</f>
        <v>0</v>
      </c>
      <c r="J161" s="79">
        <f t="shared" si="17"/>
        <v>0</v>
      </c>
      <c r="K161" s="40">
        <f t="shared" si="17"/>
        <v>0</v>
      </c>
      <c r="L161" s="39">
        <f t="shared" si="17"/>
        <v>0</v>
      </c>
    </row>
    <row r="162" spans="1:19" ht="42.75" hidden="1" customHeight="1" collapsed="1">
      <c r="A162" s="69">
        <v>2</v>
      </c>
      <c r="B162" s="44">
        <v>9</v>
      </c>
      <c r="C162" s="43">
        <v>1</v>
      </c>
      <c r="D162" s="44">
        <v>1</v>
      </c>
      <c r="E162" s="42"/>
      <c r="F162" s="45"/>
      <c r="G162" s="51" t="s">
        <v>122</v>
      </c>
      <c r="H162" s="38">
        <v>133</v>
      </c>
      <c r="I162" s="60">
        <f t="shared" si="17"/>
        <v>0</v>
      </c>
      <c r="J162" s="80">
        <f t="shared" si="17"/>
        <v>0</v>
      </c>
      <c r="K162" s="60">
        <f t="shared" si="17"/>
        <v>0</v>
      </c>
      <c r="L162" s="59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3">
        <v>2</v>
      </c>
      <c r="B163" s="49">
        <v>9</v>
      </c>
      <c r="C163" s="53">
        <v>1</v>
      </c>
      <c r="D163" s="49">
        <v>1</v>
      </c>
      <c r="E163" s="50">
        <v>1</v>
      </c>
      <c r="F163" s="52"/>
      <c r="G163" s="51" t="s">
        <v>122</v>
      </c>
      <c r="H163" s="38">
        <v>134</v>
      </c>
      <c r="I163" s="40">
        <f t="shared" si="17"/>
        <v>0</v>
      </c>
      <c r="J163" s="79">
        <f t="shared" si="17"/>
        <v>0</v>
      </c>
      <c r="K163" s="40">
        <f t="shared" si="17"/>
        <v>0</v>
      </c>
      <c r="L163" s="39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69">
        <v>2</v>
      </c>
      <c r="B164" s="44">
        <v>9</v>
      </c>
      <c r="C164" s="44">
        <v>1</v>
      </c>
      <c r="D164" s="44">
        <v>1</v>
      </c>
      <c r="E164" s="42">
        <v>1</v>
      </c>
      <c r="F164" s="45">
        <v>1</v>
      </c>
      <c r="G164" s="51" t="s">
        <v>122</v>
      </c>
      <c r="H164" s="38">
        <v>135</v>
      </c>
      <c r="I164" s="93">
        <v>0</v>
      </c>
      <c r="J164" s="93">
        <v>0</v>
      </c>
      <c r="K164" s="93">
        <v>0</v>
      </c>
      <c r="L164" s="93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3">
        <v>2</v>
      </c>
      <c r="B165" s="49">
        <v>9</v>
      </c>
      <c r="C165" s="49">
        <v>2</v>
      </c>
      <c r="D165" s="49"/>
      <c r="E165" s="50"/>
      <c r="F165" s="52"/>
      <c r="G165" s="51" t="s">
        <v>123</v>
      </c>
      <c r="H165" s="38">
        <v>136</v>
      </c>
      <c r="I165" s="40">
        <f>SUM(I166+I171)</f>
        <v>0</v>
      </c>
      <c r="J165" s="40">
        <f>SUM(J166+J171)</f>
        <v>0</v>
      </c>
      <c r="K165" s="40">
        <f>SUM(K166+K171)</f>
        <v>0</v>
      </c>
      <c r="L165" s="40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3">
        <v>2</v>
      </c>
      <c r="B166" s="49">
        <v>9</v>
      </c>
      <c r="C166" s="49">
        <v>2</v>
      </c>
      <c r="D166" s="44">
        <v>1</v>
      </c>
      <c r="E166" s="42"/>
      <c r="F166" s="45"/>
      <c r="G166" s="43" t="s">
        <v>124</v>
      </c>
      <c r="H166" s="38">
        <v>137</v>
      </c>
      <c r="I166" s="60">
        <f>I167</f>
        <v>0</v>
      </c>
      <c r="J166" s="80">
        <f>J167</f>
        <v>0</v>
      </c>
      <c r="K166" s="60">
        <f>K167</f>
        <v>0</v>
      </c>
      <c r="L166" s="59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69">
        <v>2</v>
      </c>
      <c r="B167" s="44">
        <v>9</v>
      </c>
      <c r="C167" s="44">
        <v>2</v>
      </c>
      <c r="D167" s="49">
        <v>1</v>
      </c>
      <c r="E167" s="50">
        <v>1</v>
      </c>
      <c r="F167" s="52"/>
      <c r="G167" s="43" t="s">
        <v>125</v>
      </c>
      <c r="H167" s="38">
        <v>138</v>
      </c>
      <c r="I167" s="40">
        <f>SUM(I168:I170)</f>
        <v>0</v>
      </c>
      <c r="J167" s="79">
        <f>SUM(J168:J170)</f>
        <v>0</v>
      </c>
      <c r="K167" s="40">
        <f>SUM(K168:K170)</f>
        <v>0</v>
      </c>
      <c r="L167" s="39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1">
        <v>2</v>
      </c>
      <c r="B168" s="70">
        <v>9</v>
      </c>
      <c r="C168" s="70">
        <v>2</v>
      </c>
      <c r="D168" s="70">
        <v>1</v>
      </c>
      <c r="E168" s="71">
        <v>1</v>
      </c>
      <c r="F168" s="72">
        <v>1</v>
      </c>
      <c r="G168" s="43" t="s">
        <v>126</v>
      </c>
      <c r="H168" s="38">
        <v>139</v>
      </c>
      <c r="I168" s="96">
        <v>0</v>
      </c>
      <c r="J168" s="54">
        <v>0</v>
      </c>
      <c r="K168" s="54">
        <v>0</v>
      </c>
      <c r="L168" s="54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3">
        <v>2</v>
      </c>
      <c r="B169" s="49">
        <v>9</v>
      </c>
      <c r="C169" s="49">
        <v>2</v>
      </c>
      <c r="D169" s="49">
        <v>1</v>
      </c>
      <c r="E169" s="50">
        <v>1</v>
      </c>
      <c r="F169" s="52">
        <v>2</v>
      </c>
      <c r="G169" s="43" t="s">
        <v>127</v>
      </c>
      <c r="H169" s="38">
        <v>140</v>
      </c>
      <c r="I169" s="55">
        <v>0</v>
      </c>
      <c r="J169" s="99">
        <v>0</v>
      </c>
      <c r="K169" s="99">
        <v>0</v>
      </c>
      <c r="L169" s="99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3">
        <v>2</v>
      </c>
      <c r="B170" s="49">
        <v>9</v>
      </c>
      <c r="C170" s="49">
        <v>2</v>
      </c>
      <c r="D170" s="49">
        <v>1</v>
      </c>
      <c r="E170" s="50">
        <v>1</v>
      </c>
      <c r="F170" s="52">
        <v>3</v>
      </c>
      <c r="G170" s="43" t="s">
        <v>128</v>
      </c>
      <c r="H170" s="38">
        <v>141</v>
      </c>
      <c r="I170" s="55">
        <v>0</v>
      </c>
      <c r="J170" s="55">
        <v>0</v>
      </c>
      <c r="K170" s="55">
        <v>0</v>
      </c>
      <c r="L170" s="55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0">
        <v>2</v>
      </c>
      <c r="B171" s="100">
        <v>9</v>
      </c>
      <c r="C171" s="100">
        <v>2</v>
      </c>
      <c r="D171" s="100">
        <v>2</v>
      </c>
      <c r="E171" s="100"/>
      <c r="F171" s="100"/>
      <c r="G171" s="51" t="s">
        <v>129</v>
      </c>
      <c r="H171" s="38">
        <v>142</v>
      </c>
      <c r="I171" s="40">
        <f>I172</f>
        <v>0</v>
      </c>
      <c r="J171" s="79">
        <f>J172</f>
        <v>0</v>
      </c>
      <c r="K171" s="40">
        <f>K172</f>
        <v>0</v>
      </c>
      <c r="L171" s="39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3">
        <v>2</v>
      </c>
      <c r="B172" s="49">
        <v>9</v>
      </c>
      <c r="C172" s="49">
        <v>2</v>
      </c>
      <c r="D172" s="49">
        <v>2</v>
      </c>
      <c r="E172" s="50">
        <v>1</v>
      </c>
      <c r="F172" s="52"/>
      <c r="G172" s="43" t="s">
        <v>130</v>
      </c>
      <c r="H172" s="38">
        <v>143</v>
      </c>
      <c r="I172" s="60">
        <f>SUM(I173:I175)</f>
        <v>0</v>
      </c>
      <c r="J172" s="60">
        <f>SUM(J173:J175)</f>
        <v>0</v>
      </c>
      <c r="K172" s="60">
        <f>SUM(K173:K175)</f>
        <v>0</v>
      </c>
      <c r="L172" s="60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3">
        <v>2</v>
      </c>
      <c r="B173" s="49">
        <v>9</v>
      </c>
      <c r="C173" s="49">
        <v>2</v>
      </c>
      <c r="D173" s="49">
        <v>2</v>
      </c>
      <c r="E173" s="49">
        <v>1</v>
      </c>
      <c r="F173" s="52">
        <v>1</v>
      </c>
      <c r="G173" s="101" t="s">
        <v>131</v>
      </c>
      <c r="H173" s="38">
        <v>144</v>
      </c>
      <c r="I173" s="55">
        <v>0</v>
      </c>
      <c r="J173" s="54">
        <v>0</v>
      </c>
      <c r="K173" s="54">
        <v>0</v>
      </c>
      <c r="L173" s="54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2">
        <v>2</v>
      </c>
      <c r="B174" s="64">
        <v>9</v>
      </c>
      <c r="C174" s="62">
        <v>2</v>
      </c>
      <c r="D174" s="63">
        <v>2</v>
      </c>
      <c r="E174" s="63">
        <v>1</v>
      </c>
      <c r="F174" s="65">
        <v>2</v>
      </c>
      <c r="G174" s="64" t="s">
        <v>132</v>
      </c>
      <c r="H174" s="38">
        <v>145</v>
      </c>
      <c r="I174" s="54">
        <v>0</v>
      </c>
      <c r="J174" s="56">
        <v>0</v>
      </c>
      <c r="K174" s="56">
        <v>0</v>
      </c>
      <c r="L174" s="56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49">
        <v>2</v>
      </c>
      <c r="B175" s="73">
        <v>9</v>
      </c>
      <c r="C175" s="70">
        <v>2</v>
      </c>
      <c r="D175" s="71">
        <v>2</v>
      </c>
      <c r="E175" s="71">
        <v>1</v>
      </c>
      <c r="F175" s="72">
        <v>3</v>
      </c>
      <c r="G175" s="73" t="s">
        <v>133</v>
      </c>
      <c r="H175" s="38">
        <v>146</v>
      </c>
      <c r="I175" s="99">
        <v>0</v>
      </c>
      <c r="J175" s="99">
        <v>0</v>
      </c>
      <c r="K175" s="99">
        <v>0</v>
      </c>
      <c r="L175" s="99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4">
        <v>3</v>
      </c>
      <c r="B176" s="36"/>
      <c r="C176" s="34"/>
      <c r="D176" s="35"/>
      <c r="E176" s="35"/>
      <c r="F176" s="37"/>
      <c r="G176" s="87" t="s">
        <v>134</v>
      </c>
      <c r="H176" s="38">
        <v>147</v>
      </c>
      <c r="I176" s="39">
        <f>SUM(I177+I230+I295)</f>
        <v>0</v>
      </c>
      <c r="J176" s="79">
        <f>SUM(J177+J230+J295)</f>
        <v>0</v>
      </c>
      <c r="K176" s="40">
        <f>SUM(K177+K230+K295)</f>
        <v>0</v>
      </c>
      <c r="L176" s="39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2">
        <v>3</v>
      </c>
      <c r="B177" s="34">
        <v>1</v>
      </c>
      <c r="C177" s="58"/>
      <c r="D177" s="41"/>
      <c r="E177" s="41"/>
      <c r="F177" s="95"/>
      <c r="G177" s="78" t="s">
        <v>135</v>
      </c>
      <c r="H177" s="38">
        <v>148</v>
      </c>
      <c r="I177" s="39">
        <f>SUM(I178+I201+I208+I220+I224)</f>
        <v>0</v>
      </c>
      <c r="J177" s="59">
        <f>SUM(J178+J201+J208+J220+J224)</f>
        <v>0</v>
      </c>
      <c r="K177" s="59">
        <f>SUM(K178+K201+K208+K220+K224)</f>
        <v>0</v>
      </c>
      <c r="L177" s="59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4">
        <v>3</v>
      </c>
      <c r="B178" s="43">
        <v>1</v>
      </c>
      <c r="C178" s="44">
        <v>1</v>
      </c>
      <c r="D178" s="42"/>
      <c r="E178" s="42"/>
      <c r="F178" s="102"/>
      <c r="G178" s="53" t="s">
        <v>136</v>
      </c>
      <c r="H178" s="38">
        <v>149</v>
      </c>
      <c r="I178" s="59">
        <f>SUM(I179+I182+I187+I193+I198)</f>
        <v>0</v>
      </c>
      <c r="J178" s="79">
        <f>SUM(J179+J182+J187+J193+J198)</f>
        <v>0</v>
      </c>
      <c r="K178" s="40">
        <f>SUM(K179+K182+K187+K193+K198)</f>
        <v>0</v>
      </c>
      <c r="L178" s="39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49">
        <v>3</v>
      </c>
      <c r="B179" s="51">
        <v>1</v>
      </c>
      <c r="C179" s="49">
        <v>1</v>
      </c>
      <c r="D179" s="50">
        <v>1</v>
      </c>
      <c r="E179" s="50"/>
      <c r="F179" s="103"/>
      <c r="G179" s="53" t="s">
        <v>137</v>
      </c>
      <c r="H179" s="38">
        <v>150</v>
      </c>
      <c r="I179" s="39">
        <f t="shared" ref="I179:L180" si="18">I180</f>
        <v>0</v>
      </c>
      <c r="J179" s="80">
        <f t="shared" si="18"/>
        <v>0</v>
      </c>
      <c r="K179" s="60">
        <f t="shared" si="18"/>
        <v>0</v>
      </c>
      <c r="L179" s="59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49">
        <v>3</v>
      </c>
      <c r="B180" s="51">
        <v>1</v>
      </c>
      <c r="C180" s="49">
        <v>1</v>
      </c>
      <c r="D180" s="50">
        <v>1</v>
      </c>
      <c r="E180" s="50">
        <v>1</v>
      </c>
      <c r="F180" s="83"/>
      <c r="G180" s="53" t="s">
        <v>138</v>
      </c>
      <c r="H180" s="38">
        <v>151</v>
      </c>
      <c r="I180" s="59">
        <f t="shared" si="18"/>
        <v>0</v>
      </c>
      <c r="J180" s="39">
        <f t="shared" si="18"/>
        <v>0</v>
      </c>
      <c r="K180" s="39">
        <f t="shared" si="18"/>
        <v>0</v>
      </c>
      <c r="L180" s="39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49">
        <v>3</v>
      </c>
      <c r="B181" s="51">
        <v>1</v>
      </c>
      <c r="C181" s="49">
        <v>1</v>
      </c>
      <c r="D181" s="50">
        <v>1</v>
      </c>
      <c r="E181" s="50">
        <v>1</v>
      </c>
      <c r="F181" s="83">
        <v>1</v>
      </c>
      <c r="G181" s="53" t="s">
        <v>138</v>
      </c>
      <c r="H181" s="38">
        <v>152</v>
      </c>
      <c r="I181" s="56">
        <v>0</v>
      </c>
      <c r="J181" s="56">
        <v>0</v>
      </c>
      <c r="K181" s="56">
        <v>0</v>
      </c>
      <c r="L181" s="56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4">
        <v>3</v>
      </c>
      <c r="B182" s="42">
        <v>1</v>
      </c>
      <c r="C182" s="42">
        <v>1</v>
      </c>
      <c r="D182" s="42">
        <v>2</v>
      </c>
      <c r="E182" s="42"/>
      <c r="F182" s="45"/>
      <c r="G182" s="43" t="s">
        <v>139</v>
      </c>
      <c r="H182" s="38">
        <v>153</v>
      </c>
      <c r="I182" s="59">
        <f>I183</f>
        <v>0</v>
      </c>
      <c r="J182" s="80">
        <f>J183</f>
        <v>0</v>
      </c>
      <c r="K182" s="60">
        <f>K183</f>
        <v>0</v>
      </c>
      <c r="L182" s="59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49">
        <v>3</v>
      </c>
      <c r="B183" s="50">
        <v>1</v>
      </c>
      <c r="C183" s="50">
        <v>1</v>
      </c>
      <c r="D183" s="50">
        <v>2</v>
      </c>
      <c r="E183" s="50">
        <v>1</v>
      </c>
      <c r="F183" s="52"/>
      <c r="G183" s="43" t="s">
        <v>139</v>
      </c>
      <c r="H183" s="38">
        <v>154</v>
      </c>
      <c r="I183" s="39">
        <f>SUM(I184:I186)</f>
        <v>0</v>
      </c>
      <c r="J183" s="79">
        <f>SUM(J184:J186)</f>
        <v>0</v>
      </c>
      <c r="K183" s="40">
        <f>SUM(K184:K186)</f>
        <v>0</v>
      </c>
      <c r="L183" s="39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4">
        <v>3</v>
      </c>
      <c r="B184" s="42">
        <v>1</v>
      </c>
      <c r="C184" s="42">
        <v>1</v>
      </c>
      <c r="D184" s="42">
        <v>2</v>
      </c>
      <c r="E184" s="42">
        <v>1</v>
      </c>
      <c r="F184" s="45">
        <v>1</v>
      </c>
      <c r="G184" s="43" t="s">
        <v>140</v>
      </c>
      <c r="H184" s="38">
        <v>155</v>
      </c>
      <c r="I184" s="54">
        <v>0</v>
      </c>
      <c r="J184" s="54">
        <v>0</v>
      </c>
      <c r="K184" s="54">
        <v>0</v>
      </c>
      <c r="L184" s="99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49">
        <v>3</v>
      </c>
      <c r="B185" s="50">
        <v>1</v>
      </c>
      <c r="C185" s="50">
        <v>1</v>
      </c>
      <c r="D185" s="50">
        <v>2</v>
      </c>
      <c r="E185" s="50">
        <v>1</v>
      </c>
      <c r="F185" s="52">
        <v>2</v>
      </c>
      <c r="G185" s="51" t="s">
        <v>141</v>
      </c>
      <c r="H185" s="38">
        <v>156</v>
      </c>
      <c r="I185" s="56">
        <v>0</v>
      </c>
      <c r="J185" s="56">
        <v>0</v>
      </c>
      <c r="K185" s="56">
        <v>0</v>
      </c>
      <c r="L185" s="56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4">
        <v>3</v>
      </c>
      <c r="B186" s="42">
        <v>1</v>
      </c>
      <c r="C186" s="42">
        <v>1</v>
      </c>
      <c r="D186" s="42">
        <v>2</v>
      </c>
      <c r="E186" s="42">
        <v>1</v>
      </c>
      <c r="F186" s="45">
        <v>3</v>
      </c>
      <c r="G186" s="43" t="s">
        <v>142</v>
      </c>
      <c r="H186" s="38">
        <v>157</v>
      </c>
      <c r="I186" s="54">
        <v>0</v>
      </c>
      <c r="J186" s="54">
        <v>0</v>
      </c>
      <c r="K186" s="54">
        <v>0</v>
      </c>
      <c r="L186" s="99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49">
        <v>3</v>
      </c>
      <c r="B187" s="50">
        <v>1</v>
      </c>
      <c r="C187" s="50">
        <v>1</v>
      </c>
      <c r="D187" s="50">
        <v>3</v>
      </c>
      <c r="E187" s="50"/>
      <c r="F187" s="52"/>
      <c r="G187" s="51" t="s">
        <v>143</v>
      </c>
      <c r="H187" s="38">
        <v>158</v>
      </c>
      <c r="I187" s="39">
        <f>I188</f>
        <v>0</v>
      </c>
      <c r="J187" s="79">
        <f>J188</f>
        <v>0</v>
      </c>
      <c r="K187" s="40">
        <f>K188</f>
        <v>0</v>
      </c>
      <c r="L187" s="39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49">
        <v>3</v>
      </c>
      <c r="B188" s="50">
        <v>1</v>
      </c>
      <c r="C188" s="50">
        <v>1</v>
      </c>
      <c r="D188" s="50">
        <v>3</v>
      </c>
      <c r="E188" s="50">
        <v>1</v>
      </c>
      <c r="F188" s="52"/>
      <c r="G188" s="51" t="s">
        <v>143</v>
      </c>
      <c r="H188" s="38">
        <v>159</v>
      </c>
      <c r="I188" s="39">
        <f t="shared" ref="I188:P188" si="19">SUM(I189:I192)</f>
        <v>0</v>
      </c>
      <c r="J188" s="39">
        <f t="shared" si="19"/>
        <v>0</v>
      </c>
      <c r="K188" s="39">
        <f t="shared" si="19"/>
        <v>0</v>
      </c>
      <c r="L188" s="39">
        <f t="shared" si="19"/>
        <v>0</v>
      </c>
      <c r="M188" s="39">
        <f t="shared" si="19"/>
        <v>0</v>
      </c>
      <c r="N188" s="39">
        <f t="shared" si="19"/>
        <v>0</v>
      </c>
      <c r="O188" s="39">
        <f t="shared" si="19"/>
        <v>0</v>
      </c>
      <c r="P188" s="39">
        <f t="shared" si="19"/>
        <v>0</v>
      </c>
      <c r="Q188" s="1"/>
      <c r="R188" s="1"/>
      <c r="S188" s="1"/>
    </row>
    <row r="189" spans="1:19" ht="13.5" hidden="1" customHeight="1" collapsed="1">
      <c r="A189" s="49">
        <v>3</v>
      </c>
      <c r="B189" s="50">
        <v>1</v>
      </c>
      <c r="C189" s="50">
        <v>1</v>
      </c>
      <c r="D189" s="50">
        <v>3</v>
      </c>
      <c r="E189" s="50">
        <v>1</v>
      </c>
      <c r="F189" s="52">
        <v>1</v>
      </c>
      <c r="G189" s="51" t="s">
        <v>144</v>
      </c>
      <c r="H189" s="38">
        <v>160</v>
      </c>
      <c r="I189" s="56">
        <v>0</v>
      </c>
      <c r="J189" s="56">
        <v>0</v>
      </c>
      <c r="K189" s="56">
        <v>0</v>
      </c>
      <c r="L189" s="99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49">
        <v>3</v>
      </c>
      <c r="B190" s="50">
        <v>1</v>
      </c>
      <c r="C190" s="50">
        <v>1</v>
      </c>
      <c r="D190" s="50">
        <v>3</v>
      </c>
      <c r="E190" s="50">
        <v>1</v>
      </c>
      <c r="F190" s="52">
        <v>2</v>
      </c>
      <c r="G190" s="51" t="s">
        <v>145</v>
      </c>
      <c r="H190" s="38">
        <v>161</v>
      </c>
      <c r="I190" s="54">
        <v>0</v>
      </c>
      <c r="J190" s="56">
        <v>0</v>
      </c>
      <c r="K190" s="56">
        <v>0</v>
      </c>
      <c r="L190" s="56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49">
        <v>3</v>
      </c>
      <c r="B191" s="50">
        <v>1</v>
      </c>
      <c r="C191" s="50">
        <v>1</v>
      </c>
      <c r="D191" s="50">
        <v>3</v>
      </c>
      <c r="E191" s="50">
        <v>1</v>
      </c>
      <c r="F191" s="52">
        <v>3</v>
      </c>
      <c r="G191" s="53" t="s">
        <v>146</v>
      </c>
      <c r="H191" s="38">
        <v>162</v>
      </c>
      <c r="I191" s="54">
        <v>0</v>
      </c>
      <c r="J191" s="56">
        <v>0</v>
      </c>
      <c r="K191" s="56">
        <v>0</v>
      </c>
      <c r="L191" s="56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2">
        <v>3</v>
      </c>
      <c r="B192" s="63">
        <v>1</v>
      </c>
      <c r="C192" s="63">
        <v>1</v>
      </c>
      <c r="D192" s="63">
        <v>3</v>
      </c>
      <c r="E192" s="63">
        <v>1</v>
      </c>
      <c r="F192" s="65">
        <v>4</v>
      </c>
      <c r="G192" s="141" t="s">
        <v>147</v>
      </c>
      <c r="H192" s="38">
        <v>163</v>
      </c>
      <c r="I192" s="142">
        <v>0</v>
      </c>
      <c r="J192" s="143">
        <v>0</v>
      </c>
      <c r="K192" s="56">
        <v>0</v>
      </c>
      <c r="L192" s="56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2">
        <v>3</v>
      </c>
      <c r="B193" s="63">
        <v>1</v>
      </c>
      <c r="C193" s="63">
        <v>1</v>
      </c>
      <c r="D193" s="63">
        <v>4</v>
      </c>
      <c r="E193" s="63"/>
      <c r="F193" s="65"/>
      <c r="G193" s="64" t="s">
        <v>148</v>
      </c>
      <c r="H193" s="38">
        <v>163</v>
      </c>
      <c r="I193" s="39">
        <f>I194</f>
        <v>0</v>
      </c>
      <c r="J193" s="81">
        <f>J194</f>
        <v>0</v>
      </c>
      <c r="K193" s="47">
        <f>K194</f>
        <v>0</v>
      </c>
      <c r="L193" s="48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49">
        <v>3</v>
      </c>
      <c r="B194" s="50">
        <v>1</v>
      </c>
      <c r="C194" s="50">
        <v>1</v>
      </c>
      <c r="D194" s="50">
        <v>4</v>
      </c>
      <c r="E194" s="50">
        <v>1</v>
      </c>
      <c r="F194" s="52"/>
      <c r="G194" s="64" t="s">
        <v>148</v>
      </c>
      <c r="H194" s="38">
        <v>164</v>
      </c>
      <c r="I194" s="59">
        <f>SUM(I195:I197)</f>
        <v>0</v>
      </c>
      <c r="J194" s="79">
        <f>SUM(J195:J197)</f>
        <v>0</v>
      </c>
      <c r="K194" s="40">
        <f>SUM(K195:K197)</f>
        <v>0</v>
      </c>
      <c r="L194" s="39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49">
        <v>3</v>
      </c>
      <c r="B195" s="50">
        <v>1</v>
      </c>
      <c r="C195" s="50">
        <v>1</v>
      </c>
      <c r="D195" s="50">
        <v>4</v>
      </c>
      <c r="E195" s="50">
        <v>1</v>
      </c>
      <c r="F195" s="52">
        <v>1</v>
      </c>
      <c r="G195" s="51" t="s">
        <v>149</v>
      </c>
      <c r="H195" s="38">
        <v>165</v>
      </c>
      <c r="I195" s="56">
        <v>0</v>
      </c>
      <c r="J195" s="56">
        <v>0</v>
      </c>
      <c r="K195" s="56">
        <v>0</v>
      </c>
      <c r="L195" s="99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4">
        <v>3</v>
      </c>
      <c r="B196" s="42">
        <v>1</v>
      </c>
      <c r="C196" s="42">
        <v>1</v>
      </c>
      <c r="D196" s="42">
        <v>4</v>
      </c>
      <c r="E196" s="42">
        <v>1</v>
      </c>
      <c r="F196" s="45">
        <v>2</v>
      </c>
      <c r="G196" s="43" t="s">
        <v>150</v>
      </c>
      <c r="H196" s="38">
        <v>166</v>
      </c>
      <c r="I196" s="54">
        <v>0</v>
      </c>
      <c r="J196" s="54">
        <v>0</v>
      </c>
      <c r="K196" s="54">
        <v>0</v>
      </c>
      <c r="L196" s="56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49">
        <v>3</v>
      </c>
      <c r="B197" s="50">
        <v>1</v>
      </c>
      <c r="C197" s="50">
        <v>1</v>
      </c>
      <c r="D197" s="50">
        <v>4</v>
      </c>
      <c r="E197" s="50">
        <v>1</v>
      </c>
      <c r="F197" s="52">
        <v>3</v>
      </c>
      <c r="G197" s="51" t="s">
        <v>151</v>
      </c>
      <c r="H197" s="38">
        <v>167</v>
      </c>
      <c r="I197" s="54">
        <v>0</v>
      </c>
      <c r="J197" s="54">
        <v>0</v>
      </c>
      <c r="K197" s="54">
        <v>0</v>
      </c>
      <c r="L197" s="56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49">
        <v>3</v>
      </c>
      <c r="B198" s="50">
        <v>1</v>
      </c>
      <c r="C198" s="50">
        <v>1</v>
      </c>
      <c r="D198" s="50">
        <v>5</v>
      </c>
      <c r="E198" s="50"/>
      <c r="F198" s="52"/>
      <c r="G198" s="51" t="s">
        <v>152</v>
      </c>
      <c r="H198" s="38">
        <v>168</v>
      </c>
      <c r="I198" s="39">
        <f t="shared" ref="I198:L199" si="20">I199</f>
        <v>0</v>
      </c>
      <c r="J198" s="79">
        <f t="shared" si="20"/>
        <v>0</v>
      </c>
      <c r="K198" s="40">
        <f t="shared" si="20"/>
        <v>0</v>
      </c>
      <c r="L198" s="39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2">
        <v>3</v>
      </c>
      <c r="B199" s="63">
        <v>1</v>
      </c>
      <c r="C199" s="63">
        <v>1</v>
      </c>
      <c r="D199" s="63">
        <v>5</v>
      </c>
      <c r="E199" s="63">
        <v>1</v>
      </c>
      <c r="F199" s="65"/>
      <c r="G199" s="51" t="s">
        <v>152</v>
      </c>
      <c r="H199" s="38">
        <v>169</v>
      </c>
      <c r="I199" s="40">
        <f t="shared" si="20"/>
        <v>0</v>
      </c>
      <c r="J199" s="40">
        <f t="shared" si="20"/>
        <v>0</v>
      </c>
      <c r="K199" s="40">
        <f t="shared" si="20"/>
        <v>0</v>
      </c>
      <c r="L199" s="40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49">
        <v>3</v>
      </c>
      <c r="B200" s="50">
        <v>1</v>
      </c>
      <c r="C200" s="50">
        <v>1</v>
      </c>
      <c r="D200" s="50">
        <v>5</v>
      </c>
      <c r="E200" s="50">
        <v>1</v>
      </c>
      <c r="F200" s="52">
        <v>1</v>
      </c>
      <c r="G200" s="51" t="s">
        <v>152</v>
      </c>
      <c r="H200" s="38">
        <v>170</v>
      </c>
      <c r="I200" s="54">
        <v>0</v>
      </c>
      <c r="J200" s="56">
        <v>0</v>
      </c>
      <c r="K200" s="56">
        <v>0</v>
      </c>
      <c r="L200" s="56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2">
        <v>3</v>
      </c>
      <c r="B201" s="63">
        <v>1</v>
      </c>
      <c r="C201" s="63">
        <v>2</v>
      </c>
      <c r="D201" s="63"/>
      <c r="E201" s="63"/>
      <c r="F201" s="65"/>
      <c r="G201" s="64" t="s">
        <v>153</v>
      </c>
      <c r="H201" s="38">
        <v>171</v>
      </c>
      <c r="I201" s="39">
        <f t="shared" ref="I201:L202" si="21">I202</f>
        <v>0</v>
      </c>
      <c r="J201" s="81">
        <f t="shared" si="21"/>
        <v>0</v>
      </c>
      <c r="K201" s="47">
        <f t="shared" si="21"/>
        <v>0</v>
      </c>
      <c r="L201" s="48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49">
        <v>3</v>
      </c>
      <c r="B202" s="50">
        <v>1</v>
      </c>
      <c r="C202" s="50">
        <v>2</v>
      </c>
      <c r="D202" s="50">
        <v>1</v>
      </c>
      <c r="E202" s="50"/>
      <c r="F202" s="52"/>
      <c r="G202" s="64" t="s">
        <v>153</v>
      </c>
      <c r="H202" s="38">
        <v>172</v>
      </c>
      <c r="I202" s="59">
        <f t="shared" si="21"/>
        <v>0</v>
      </c>
      <c r="J202" s="79">
        <f t="shared" si="21"/>
        <v>0</v>
      </c>
      <c r="K202" s="40">
        <f t="shared" si="21"/>
        <v>0</v>
      </c>
      <c r="L202" s="39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4">
        <v>3</v>
      </c>
      <c r="B203" s="42">
        <v>1</v>
      </c>
      <c r="C203" s="42">
        <v>2</v>
      </c>
      <c r="D203" s="42">
        <v>1</v>
      </c>
      <c r="E203" s="42">
        <v>1</v>
      </c>
      <c r="F203" s="45"/>
      <c r="G203" s="64" t="s">
        <v>153</v>
      </c>
      <c r="H203" s="38">
        <v>173</v>
      </c>
      <c r="I203" s="39">
        <f>SUM(I204:I207)</f>
        <v>0</v>
      </c>
      <c r="J203" s="80">
        <f>SUM(J204:J207)</f>
        <v>0</v>
      </c>
      <c r="K203" s="60">
        <f>SUM(K204:K207)</f>
        <v>0</v>
      </c>
      <c r="L203" s="59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49">
        <v>3</v>
      </c>
      <c r="B204" s="50">
        <v>1</v>
      </c>
      <c r="C204" s="50">
        <v>2</v>
      </c>
      <c r="D204" s="50">
        <v>1</v>
      </c>
      <c r="E204" s="50">
        <v>1</v>
      </c>
      <c r="F204" s="52">
        <v>2</v>
      </c>
      <c r="G204" s="51" t="s">
        <v>154</v>
      </c>
      <c r="H204" s="38">
        <v>174</v>
      </c>
      <c r="I204" s="56">
        <v>0</v>
      </c>
      <c r="J204" s="56">
        <v>0</v>
      </c>
      <c r="K204" s="56">
        <v>0</v>
      </c>
      <c r="L204" s="56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49">
        <v>3</v>
      </c>
      <c r="B205" s="50">
        <v>1</v>
      </c>
      <c r="C205" s="50">
        <v>2</v>
      </c>
      <c r="D205" s="49">
        <v>1</v>
      </c>
      <c r="E205" s="50">
        <v>1</v>
      </c>
      <c r="F205" s="52">
        <v>3</v>
      </c>
      <c r="G205" s="51" t="s">
        <v>155</v>
      </c>
      <c r="H205" s="38">
        <v>175</v>
      </c>
      <c r="I205" s="56">
        <v>0</v>
      </c>
      <c r="J205" s="56">
        <v>0</v>
      </c>
      <c r="K205" s="56">
        <v>0</v>
      </c>
      <c r="L205" s="56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49">
        <v>3</v>
      </c>
      <c r="B206" s="50">
        <v>1</v>
      </c>
      <c r="C206" s="50">
        <v>2</v>
      </c>
      <c r="D206" s="49">
        <v>1</v>
      </c>
      <c r="E206" s="50">
        <v>1</v>
      </c>
      <c r="F206" s="52">
        <v>4</v>
      </c>
      <c r="G206" s="51" t="s">
        <v>156</v>
      </c>
      <c r="H206" s="38">
        <v>176</v>
      </c>
      <c r="I206" s="56">
        <v>0</v>
      </c>
      <c r="J206" s="56">
        <v>0</v>
      </c>
      <c r="K206" s="56">
        <v>0</v>
      </c>
      <c r="L206" s="56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2">
        <v>3</v>
      </c>
      <c r="B207" s="71">
        <v>1</v>
      </c>
      <c r="C207" s="71">
        <v>2</v>
      </c>
      <c r="D207" s="70">
        <v>1</v>
      </c>
      <c r="E207" s="71">
        <v>1</v>
      </c>
      <c r="F207" s="72">
        <v>5</v>
      </c>
      <c r="G207" s="73" t="s">
        <v>157</v>
      </c>
      <c r="H207" s="38">
        <v>177</v>
      </c>
      <c r="I207" s="56">
        <v>0</v>
      </c>
      <c r="J207" s="56">
        <v>0</v>
      </c>
      <c r="K207" s="56">
        <v>0</v>
      </c>
      <c r="L207" s="99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49">
        <v>3</v>
      </c>
      <c r="B208" s="50">
        <v>1</v>
      </c>
      <c r="C208" s="50">
        <v>3</v>
      </c>
      <c r="D208" s="49"/>
      <c r="E208" s="50"/>
      <c r="F208" s="52"/>
      <c r="G208" s="51" t="s">
        <v>158</v>
      </c>
      <c r="H208" s="38">
        <v>178</v>
      </c>
      <c r="I208" s="39">
        <f>SUM(I209+I212)</f>
        <v>0</v>
      </c>
      <c r="J208" s="79">
        <f>SUM(J209+J212)</f>
        <v>0</v>
      </c>
      <c r="K208" s="40">
        <f>SUM(K209+K212)</f>
        <v>0</v>
      </c>
      <c r="L208" s="39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4">
        <v>3</v>
      </c>
      <c r="B209" s="42">
        <v>1</v>
      </c>
      <c r="C209" s="42">
        <v>3</v>
      </c>
      <c r="D209" s="44">
        <v>1</v>
      </c>
      <c r="E209" s="49"/>
      <c r="F209" s="45"/>
      <c r="G209" s="43" t="s">
        <v>159</v>
      </c>
      <c r="H209" s="38">
        <v>179</v>
      </c>
      <c r="I209" s="59">
        <f t="shared" ref="I209:L210" si="22">I210</f>
        <v>0</v>
      </c>
      <c r="J209" s="80">
        <f t="shared" si="22"/>
        <v>0</v>
      </c>
      <c r="K209" s="60">
        <f t="shared" si="22"/>
        <v>0</v>
      </c>
      <c r="L209" s="59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49">
        <v>3</v>
      </c>
      <c r="B210" s="50">
        <v>1</v>
      </c>
      <c r="C210" s="50">
        <v>3</v>
      </c>
      <c r="D210" s="49">
        <v>1</v>
      </c>
      <c r="E210" s="49">
        <v>1</v>
      </c>
      <c r="F210" s="52"/>
      <c r="G210" s="43" t="s">
        <v>159</v>
      </c>
      <c r="H210" s="38">
        <v>180</v>
      </c>
      <c r="I210" s="39">
        <f t="shared" si="22"/>
        <v>0</v>
      </c>
      <c r="J210" s="79">
        <f t="shared" si="22"/>
        <v>0</v>
      </c>
      <c r="K210" s="40">
        <f t="shared" si="22"/>
        <v>0</v>
      </c>
      <c r="L210" s="39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49">
        <v>3</v>
      </c>
      <c r="B211" s="51">
        <v>1</v>
      </c>
      <c r="C211" s="49">
        <v>3</v>
      </c>
      <c r="D211" s="50">
        <v>1</v>
      </c>
      <c r="E211" s="50">
        <v>1</v>
      </c>
      <c r="F211" s="52">
        <v>1</v>
      </c>
      <c r="G211" s="43" t="s">
        <v>159</v>
      </c>
      <c r="H211" s="38">
        <v>181</v>
      </c>
      <c r="I211" s="99">
        <v>0</v>
      </c>
      <c r="J211" s="99">
        <v>0</v>
      </c>
      <c r="K211" s="99">
        <v>0</v>
      </c>
      <c r="L211" s="99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49">
        <v>3</v>
      </c>
      <c r="B212" s="51">
        <v>1</v>
      </c>
      <c r="C212" s="49">
        <v>3</v>
      </c>
      <c r="D212" s="50">
        <v>2</v>
      </c>
      <c r="E212" s="50"/>
      <c r="F212" s="52"/>
      <c r="G212" s="51" t="s">
        <v>160</v>
      </c>
      <c r="H212" s="38">
        <v>182</v>
      </c>
      <c r="I212" s="39">
        <f>I213</f>
        <v>0</v>
      </c>
      <c r="J212" s="79">
        <f>J213</f>
        <v>0</v>
      </c>
      <c r="K212" s="40">
        <f>K213</f>
        <v>0</v>
      </c>
      <c r="L212" s="39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4">
        <v>3</v>
      </c>
      <c r="B213" s="43">
        <v>1</v>
      </c>
      <c r="C213" s="44">
        <v>3</v>
      </c>
      <c r="D213" s="42">
        <v>2</v>
      </c>
      <c r="E213" s="42">
        <v>1</v>
      </c>
      <c r="F213" s="45"/>
      <c r="G213" s="51" t="s">
        <v>160</v>
      </c>
      <c r="H213" s="38">
        <v>183</v>
      </c>
      <c r="I213" s="39">
        <f>SUM(I214:I219)</f>
        <v>0</v>
      </c>
      <c r="J213" s="39">
        <f>SUM(J214:J219)</f>
        <v>0</v>
      </c>
      <c r="K213" s="39">
        <f>SUM(K214:K219)</f>
        <v>0</v>
      </c>
      <c r="L213" s="39">
        <f>SUM(L214:L219)</f>
        <v>0</v>
      </c>
      <c r="M213" s="136"/>
      <c r="N213" s="136"/>
      <c r="O213" s="136"/>
      <c r="P213" s="136"/>
      <c r="Q213" s="1"/>
      <c r="R213" s="1"/>
      <c r="S213" s="1"/>
    </row>
    <row r="214" spans="1:19" ht="15" hidden="1" customHeight="1" collapsed="1">
      <c r="A214" s="49">
        <v>3</v>
      </c>
      <c r="B214" s="51">
        <v>1</v>
      </c>
      <c r="C214" s="49">
        <v>3</v>
      </c>
      <c r="D214" s="50">
        <v>2</v>
      </c>
      <c r="E214" s="50">
        <v>1</v>
      </c>
      <c r="F214" s="52">
        <v>1</v>
      </c>
      <c r="G214" s="51" t="s">
        <v>161</v>
      </c>
      <c r="H214" s="38">
        <v>184</v>
      </c>
      <c r="I214" s="56">
        <v>0</v>
      </c>
      <c r="J214" s="56">
        <v>0</v>
      </c>
      <c r="K214" s="56">
        <v>0</v>
      </c>
      <c r="L214" s="99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49">
        <v>3</v>
      </c>
      <c r="B215" s="51">
        <v>1</v>
      </c>
      <c r="C215" s="49">
        <v>3</v>
      </c>
      <c r="D215" s="50">
        <v>2</v>
      </c>
      <c r="E215" s="50">
        <v>1</v>
      </c>
      <c r="F215" s="52">
        <v>2</v>
      </c>
      <c r="G215" s="51" t="s">
        <v>162</v>
      </c>
      <c r="H215" s="38">
        <v>185</v>
      </c>
      <c r="I215" s="56">
        <v>0</v>
      </c>
      <c r="J215" s="56">
        <v>0</v>
      </c>
      <c r="K215" s="56">
        <v>0</v>
      </c>
      <c r="L215" s="56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49">
        <v>3</v>
      </c>
      <c r="B216" s="51">
        <v>1</v>
      </c>
      <c r="C216" s="49">
        <v>3</v>
      </c>
      <c r="D216" s="50">
        <v>2</v>
      </c>
      <c r="E216" s="50">
        <v>1</v>
      </c>
      <c r="F216" s="52">
        <v>3</v>
      </c>
      <c r="G216" s="51" t="s">
        <v>163</v>
      </c>
      <c r="H216" s="38">
        <v>186</v>
      </c>
      <c r="I216" s="56">
        <v>0</v>
      </c>
      <c r="J216" s="56">
        <v>0</v>
      </c>
      <c r="K216" s="56">
        <v>0</v>
      </c>
      <c r="L216" s="56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49">
        <v>3</v>
      </c>
      <c r="B217" s="51">
        <v>1</v>
      </c>
      <c r="C217" s="49">
        <v>3</v>
      </c>
      <c r="D217" s="50">
        <v>2</v>
      </c>
      <c r="E217" s="50">
        <v>1</v>
      </c>
      <c r="F217" s="52">
        <v>4</v>
      </c>
      <c r="G217" s="51" t="s">
        <v>164</v>
      </c>
      <c r="H217" s="38">
        <v>187</v>
      </c>
      <c r="I217" s="56">
        <v>0</v>
      </c>
      <c r="J217" s="56">
        <v>0</v>
      </c>
      <c r="K217" s="56">
        <v>0</v>
      </c>
      <c r="L217" s="99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49">
        <v>3</v>
      </c>
      <c r="B218" s="51">
        <v>1</v>
      </c>
      <c r="C218" s="49">
        <v>3</v>
      </c>
      <c r="D218" s="50">
        <v>2</v>
      </c>
      <c r="E218" s="50">
        <v>1</v>
      </c>
      <c r="F218" s="52">
        <v>5</v>
      </c>
      <c r="G218" s="43" t="s">
        <v>165</v>
      </c>
      <c r="H218" s="38">
        <v>188</v>
      </c>
      <c r="I218" s="56">
        <v>0</v>
      </c>
      <c r="J218" s="56">
        <v>0</v>
      </c>
      <c r="K218" s="56">
        <v>0</v>
      </c>
      <c r="L218" s="56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49">
        <v>3</v>
      </c>
      <c r="B219" s="51">
        <v>1</v>
      </c>
      <c r="C219" s="49">
        <v>3</v>
      </c>
      <c r="D219" s="50">
        <v>2</v>
      </c>
      <c r="E219" s="50">
        <v>1</v>
      </c>
      <c r="F219" s="52">
        <v>6</v>
      </c>
      <c r="G219" s="43" t="s">
        <v>160</v>
      </c>
      <c r="H219" s="38">
        <v>189</v>
      </c>
      <c r="I219" s="56">
        <v>0</v>
      </c>
      <c r="J219" s="56">
        <v>0</v>
      </c>
      <c r="K219" s="56">
        <v>0</v>
      </c>
      <c r="L219" s="99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4">
        <v>3</v>
      </c>
      <c r="B220" s="42">
        <v>1</v>
      </c>
      <c r="C220" s="42">
        <v>4</v>
      </c>
      <c r="D220" s="42"/>
      <c r="E220" s="42"/>
      <c r="F220" s="45"/>
      <c r="G220" s="43" t="s">
        <v>166</v>
      </c>
      <c r="H220" s="38">
        <v>190</v>
      </c>
      <c r="I220" s="59">
        <f t="shared" ref="I220:L222" si="23">I221</f>
        <v>0</v>
      </c>
      <c r="J220" s="80">
        <f t="shared" si="23"/>
        <v>0</v>
      </c>
      <c r="K220" s="60">
        <f t="shared" si="23"/>
        <v>0</v>
      </c>
      <c r="L220" s="60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2">
        <v>3</v>
      </c>
      <c r="B221" s="71">
        <v>1</v>
      </c>
      <c r="C221" s="71">
        <v>4</v>
      </c>
      <c r="D221" s="71">
        <v>1</v>
      </c>
      <c r="E221" s="71"/>
      <c r="F221" s="72"/>
      <c r="G221" s="43" t="s">
        <v>166</v>
      </c>
      <c r="H221" s="38">
        <v>191</v>
      </c>
      <c r="I221" s="66">
        <f t="shared" si="23"/>
        <v>0</v>
      </c>
      <c r="J221" s="92">
        <f t="shared" si="23"/>
        <v>0</v>
      </c>
      <c r="K221" s="67">
        <f t="shared" si="23"/>
        <v>0</v>
      </c>
      <c r="L221" s="67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49">
        <v>3</v>
      </c>
      <c r="B222" s="50">
        <v>1</v>
      </c>
      <c r="C222" s="50">
        <v>4</v>
      </c>
      <c r="D222" s="50">
        <v>1</v>
      </c>
      <c r="E222" s="50">
        <v>1</v>
      </c>
      <c r="F222" s="52"/>
      <c r="G222" s="43" t="s">
        <v>167</v>
      </c>
      <c r="H222" s="38">
        <v>192</v>
      </c>
      <c r="I222" s="39">
        <f t="shared" si="23"/>
        <v>0</v>
      </c>
      <c r="J222" s="79">
        <f t="shared" si="23"/>
        <v>0</v>
      </c>
      <c r="K222" s="40">
        <f t="shared" si="23"/>
        <v>0</v>
      </c>
      <c r="L222" s="40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3">
        <v>3</v>
      </c>
      <c r="B223" s="49">
        <v>1</v>
      </c>
      <c r="C223" s="50">
        <v>4</v>
      </c>
      <c r="D223" s="50">
        <v>1</v>
      </c>
      <c r="E223" s="50">
        <v>1</v>
      </c>
      <c r="F223" s="52">
        <v>1</v>
      </c>
      <c r="G223" s="43" t="s">
        <v>167</v>
      </c>
      <c r="H223" s="38">
        <v>193</v>
      </c>
      <c r="I223" s="56">
        <v>0</v>
      </c>
      <c r="J223" s="56">
        <v>0</v>
      </c>
      <c r="K223" s="56">
        <v>0</v>
      </c>
      <c r="L223" s="56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3">
        <v>3</v>
      </c>
      <c r="B224" s="50">
        <v>1</v>
      </c>
      <c r="C224" s="50">
        <v>5</v>
      </c>
      <c r="D224" s="50"/>
      <c r="E224" s="50"/>
      <c r="F224" s="52"/>
      <c r="G224" s="51" t="s">
        <v>168</v>
      </c>
      <c r="H224" s="38">
        <v>194</v>
      </c>
      <c r="I224" s="39">
        <f t="shared" ref="I224:L225" si="24">I225</f>
        <v>0</v>
      </c>
      <c r="J224" s="39">
        <f t="shared" si="24"/>
        <v>0</v>
      </c>
      <c r="K224" s="39">
        <f t="shared" si="24"/>
        <v>0</v>
      </c>
      <c r="L224" s="39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3">
        <v>3</v>
      </c>
      <c r="B225" s="50">
        <v>1</v>
      </c>
      <c r="C225" s="50">
        <v>5</v>
      </c>
      <c r="D225" s="50">
        <v>1</v>
      </c>
      <c r="E225" s="50"/>
      <c r="F225" s="52"/>
      <c r="G225" s="51" t="s">
        <v>168</v>
      </c>
      <c r="H225" s="38">
        <v>195</v>
      </c>
      <c r="I225" s="39">
        <f t="shared" si="24"/>
        <v>0</v>
      </c>
      <c r="J225" s="39">
        <f t="shared" si="24"/>
        <v>0</v>
      </c>
      <c r="K225" s="39">
        <f t="shared" si="24"/>
        <v>0</v>
      </c>
      <c r="L225" s="39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3">
        <v>3</v>
      </c>
      <c r="B226" s="50">
        <v>1</v>
      </c>
      <c r="C226" s="50">
        <v>5</v>
      </c>
      <c r="D226" s="50">
        <v>1</v>
      </c>
      <c r="E226" s="50">
        <v>1</v>
      </c>
      <c r="F226" s="52"/>
      <c r="G226" s="51" t="s">
        <v>168</v>
      </c>
      <c r="H226" s="38">
        <v>196</v>
      </c>
      <c r="I226" s="39">
        <f>SUM(I227:I229)</f>
        <v>0</v>
      </c>
      <c r="J226" s="39">
        <f>SUM(J227:J229)</f>
        <v>0</v>
      </c>
      <c r="K226" s="39">
        <f>SUM(K227:K229)</f>
        <v>0</v>
      </c>
      <c r="L226" s="39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3">
        <v>3</v>
      </c>
      <c r="B227" s="50">
        <v>1</v>
      </c>
      <c r="C227" s="50">
        <v>5</v>
      </c>
      <c r="D227" s="50">
        <v>1</v>
      </c>
      <c r="E227" s="50">
        <v>1</v>
      </c>
      <c r="F227" s="52">
        <v>1</v>
      </c>
      <c r="G227" s="101" t="s">
        <v>169</v>
      </c>
      <c r="H227" s="38">
        <v>197</v>
      </c>
      <c r="I227" s="56">
        <v>0</v>
      </c>
      <c r="J227" s="56">
        <v>0</v>
      </c>
      <c r="K227" s="56">
        <v>0</v>
      </c>
      <c r="L227" s="56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3">
        <v>3</v>
      </c>
      <c r="B228" s="50">
        <v>1</v>
      </c>
      <c r="C228" s="50">
        <v>5</v>
      </c>
      <c r="D228" s="50">
        <v>1</v>
      </c>
      <c r="E228" s="50">
        <v>1</v>
      </c>
      <c r="F228" s="52">
        <v>2</v>
      </c>
      <c r="G228" s="101" t="s">
        <v>170</v>
      </c>
      <c r="H228" s="38">
        <v>198</v>
      </c>
      <c r="I228" s="56">
        <v>0</v>
      </c>
      <c r="J228" s="56">
        <v>0</v>
      </c>
      <c r="K228" s="56">
        <v>0</v>
      </c>
      <c r="L228" s="56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3">
        <v>3</v>
      </c>
      <c r="B229" s="50">
        <v>1</v>
      </c>
      <c r="C229" s="50">
        <v>5</v>
      </c>
      <c r="D229" s="50">
        <v>1</v>
      </c>
      <c r="E229" s="50">
        <v>1</v>
      </c>
      <c r="F229" s="52">
        <v>3</v>
      </c>
      <c r="G229" s="101" t="s">
        <v>171</v>
      </c>
      <c r="H229" s="38">
        <v>199</v>
      </c>
      <c r="I229" s="56">
        <v>0</v>
      </c>
      <c r="J229" s="56">
        <v>0</v>
      </c>
      <c r="K229" s="56">
        <v>0</v>
      </c>
      <c r="L229" s="56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4">
        <v>3</v>
      </c>
      <c r="B230" s="35">
        <v>2</v>
      </c>
      <c r="C230" s="35"/>
      <c r="D230" s="35"/>
      <c r="E230" s="35"/>
      <c r="F230" s="37"/>
      <c r="G230" s="36" t="s">
        <v>172</v>
      </c>
      <c r="H230" s="38">
        <v>200</v>
      </c>
      <c r="I230" s="39">
        <f>SUM(I231+I263)</f>
        <v>0</v>
      </c>
      <c r="J230" s="79">
        <f>SUM(J231+J263)</f>
        <v>0</v>
      </c>
      <c r="K230" s="40">
        <f>SUM(K231+K263)</f>
        <v>0</v>
      </c>
      <c r="L230" s="40">
        <f>SUM(L231+L263)</f>
        <v>0</v>
      </c>
    </row>
    <row r="231" spans="1:19" ht="26.25" hidden="1" customHeight="1" collapsed="1">
      <c r="A231" s="62">
        <v>3</v>
      </c>
      <c r="B231" s="70">
        <v>2</v>
      </c>
      <c r="C231" s="71">
        <v>1</v>
      </c>
      <c r="D231" s="71"/>
      <c r="E231" s="71"/>
      <c r="F231" s="72"/>
      <c r="G231" s="73" t="s">
        <v>173</v>
      </c>
      <c r="H231" s="38">
        <v>201</v>
      </c>
      <c r="I231" s="66">
        <f>SUM(I232+I241+I245+I249+I253+I256+I259)</f>
        <v>0</v>
      </c>
      <c r="J231" s="92">
        <f>SUM(J232+J241+J245+J249+J253+J256+J259)</f>
        <v>0</v>
      </c>
      <c r="K231" s="67">
        <f>SUM(K232+K241+K245+K249+K253+K256+K259)</f>
        <v>0</v>
      </c>
      <c r="L231" s="67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49">
        <v>3</v>
      </c>
      <c r="B232" s="50">
        <v>2</v>
      </c>
      <c r="C232" s="50">
        <v>1</v>
      </c>
      <c r="D232" s="50">
        <v>1</v>
      </c>
      <c r="E232" s="50"/>
      <c r="F232" s="52"/>
      <c r="G232" s="51" t="s">
        <v>174</v>
      </c>
      <c r="H232" s="38">
        <v>202</v>
      </c>
      <c r="I232" s="66">
        <f>I233</f>
        <v>0</v>
      </c>
      <c r="J232" s="66">
        <f>J233</f>
        <v>0</v>
      </c>
      <c r="K232" s="66">
        <f>K233</f>
        <v>0</v>
      </c>
      <c r="L232" s="66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49">
        <v>3</v>
      </c>
      <c r="B233" s="49">
        <v>2</v>
      </c>
      <c r="C233" s="50">
        <v>1</v>
      </c>
      <c r="D233" s="50">
        <v>1</v>
      </c>
      <c r="E233" s="50">
        <v>1</v>
      </c>
      <c r="F233" s="52"/>
      <c r="G233" s="51" t="s">
        <v>175</v>
      </c>
      <c r="H233" s="38">
        <v>203</v>
      </c>
      <c r="I233" s="39">
        <f>SUM(I234:I234)</f>
        <v>0</v>
      </c>
      <c r="J233" s="79">
        <f>SUM(J234:J234)</f>
        <v>0</v>
      </c>
      <c r="K233" s="40">
        <f>SUM(K234:K234)</f>
        <v>0</v>
      </c>
      <c r="L233" s="40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2">
        <v>3</v>
      </c>
      <c r="B234" s="62">
        <v>2</v>
      </c>
      <c r="C234" s="71">
        <v>1</v>
      </c>
      <c r="D234" s="71">
        <v>1</v>
      </c>
      <c r="E234" s="71">
        <v>1</v>
      </c>
      <c r="F234" s="72">
        <v>1</v>
      </c>
      <c r="G234" s="73" t="s">
        <v>175</v>
      </c>
      <c r="H234" s="38">
        <v>204</v>
      </c>
      <c r="I234" s="56">
        <v>0</v>
      </c>
      <c r="J234" s="56">
        <v>0</v>
      </c>
      <c r="K234" s="56">
        <v>0</v>
      </c>
      <c r="L234" s="56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2">
        <v>3</v>
      </c>
      <c r="B235" s="71">
        <v>2</v>
      </c>
      <c r="C235" s="71">
        <v>1</v>
      </c>
      <c r="D235" s="71">
        <v>1</v>
      </c>
      <c r="E235" s="71">
        <v>2</v>
      </c>
      <c r="F235" s="72"/>
      <c r="G235" s="73" t="s">
        <v>176</v>
      </c>
      <c r="H235" s="38">
        <v>205</v>
      </c>
      <c r="I235" s="39">
        <f>SUM(I236:I237)</f>
        <v>0</v>
      </c>
      <c r="J235" s="39">
        <f>SUM(J236:J237)</f>
        <v>0</v>
      </c>
      <c r="K235" s="39">
        <f>SUM(K236:K237)</f>
        <v>0</v>
      </c>
      <c r="L235" s="39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2">
        <v>3</v>
      </c>
      <c r="B236" s="71">
        <v>2</v>
      </c>
      <c r="C236" s="71">
        <v>1</v>
      </c>
      <c r="D236" s="71">
        <v>1</v>
      </c>
      <c r="E236" s="71">
        <v>2</v>
      </c>
      <c r="F236" s="72">
        <v>1</v>
      </c>
      <c r="G236" s="73" t="s">
        <v>177</v>
      </c>
      <c r="H236" s="38">
        <v>206</v>
      </c>
      <c r="I236" s="56">
        <v>0</v>
      </c>
      <c r="J236" s="56">
        <v>0</v>
      </c>
      <c r="K236" s="56">
        <v>0</v>
      </c>
      <c r="L236" s="56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2">
        <v>3</v>
      </c>
      <c r="B237" s="71">
        <v>2</v>
      </c>
      <c r="C237" s="71">
        <v>1</v>
      </c>
      <c r="D237" s="71">
        <v>1</v>
      </c>
      <c r="E237" s="71">
        <v>2</v>
      </c>
      <c r="F237" s="72">
        <v>2</v>
      </c>
      <c r="G237" s="73" t="s">
        <v>178</v>
      </c>
      <c r="H237" s="38">
        <v>207</v>
      </c>
      <c r="I237" s="56">
        <v>0</v>
      </c>
      <c r="J237" s="56">
        <v>0</v>
      </c>
      <c r="K237" s="56">
        <v>0</v>
      </c>
      <c r="L237" s="56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2">
        <v>3</v>
      </c>
      <c r="B238" s="71">
        <v>2</v>
      </c>
      <c r="C238" s="71">
        <v>1</v>
      </c>
      <c r="D238" s="71">
        <v>1</v>
      </c>
      <c r="E238" s="71">
        <v>3</v>
      </c>
      <c r="F238" s="104"/>
      <c r="G238" s="73" t="s">
        <v>179</v>
      </c>
      <c r="H238" s="38">
        <v>208</v>
      </c>
      <c r="I238" s="39">
        <f>SUM(I239:I240)</f>
        <v>0</v>
      </c>
      <c r="J238" s="39">
        <f>SUM(J239:J240)</f>
        <v>0</v>
      </c>
      <c r="K238" s="39">
        <f>SUM(K239:K240)</f>
        <v>0</v>
      </c>
      <c r="L238" s="39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2">
        <v>3</v>
      </c>
      <c r="B239" s="71">
        <v>2</v>
      </c>
      <c r="C239" s="71">
        <v>1</v>
      </c>
      <c r="D239" s="71">
        <v>1</v>
      </c>
      <c r="E239" s="71">
        <v>3</v>
      </c>
      <c r="F239" s="72">
        <v>1</v>
      </c>
      <c r="G239" s="73" t="s">
        <v>180</v>
      </c>
      <c r="H239" s="38">
        <v>209</v>
      </c>
      <c r="I239" s="56">
        <v>0</v>
      </c>
      <c r="J239" s="56">
        <v>0</v>
      </c>
      <c r="K239" s="56">
        <v>0</v>
      </c>
      <c r="L239" s="56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2">
        <v>3</v>
      </c>
      <c r="B240" s="71">
        <v>2</v>
      </c>
      <c r="C240" s="71">
        <v>1</v>
      </c>
      <c r="D240" s="71">
        <v>1</v>
      </c>
      <c r="E240" s="71">
        <v>3</v>
      </c>
      <c r="F240" s="72">
        <v>2</v>
      </c>
      <c r="G240" s="73" t="s">
        <v>181</v>
      </c>
      <c r="H240" s="38">
        <v>210</v>
      </c>
      <c r="I240" s="56">
        <v>0</v>
      </c>
      <c r="J240" s="56">
        <v>0</v>
      </c>
      <c r="K240" s="56">
        <v>0</v>
      </c>
      <c r="L240" s="56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49">
        <v>3</v>
      </c>
      <c r="B241" s="50">
        <v>2</v>
      </c>
      <c r="C241" s="50">
        <v>1</v>
      </c>
      <c r="D241" s="50">
        <v>2</v>
      </c>
      <c r="E241" s="50"/>
      <c r="F241" s="52"/>
      <c r="G241" s="51" t="s">
        <v>182</v>
      </c>
      <c r="H241" s="38">
        <v>211</v>
      </c>
      <c r="I241" s="39">
        <f>I242</f>
        <v>0</v>
      </c>
      <c r="J241" s="39">
        <f>J242</f>
        <v>0</v>
      </c>
      <c r="K241" s="39">
        <f>K242</f>
        <v>0</v>
      </c>
      <c r="L241" s="39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49">
        <v>3</v>
      </c>
      <c r="B242" s="50">
        <v>2</v>
      </c>
      <c r="C242" s="50">
        <v>1</v>
      </c>
      <c r="D242" s="50">
        <v>2</v>
      </c>
      <c r="E242" s="50">
        <v>1</v>
      </c>
      <c r="F242" s="52"/>
      <c r="G242" s="51" t="s">
        <v>182</v>
      </c>
      <c r="H242" s="38">
        <v>212</v>
      </c>
      <c r="I242" s="39">
        <f>SUM(I243:I244)</f>
        <v>0</v>
      </c>
      <c r="J242" s="79">
        <f>SUM(J243:J244)</f>
        <v>0</v>
      </c>
      <c r="K242" s="40">
        <f>SUM(K243:K244)</f>
        <v>0</v>
      </c>
      <c r="L242" s="40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2">
        <v>3</v>
      </c>
      <c r="B243" s="70">
        <v>2</v>
      </c>
      <c r="C243" s="71">
        <v>1</v>
      </c>
      <c r="D243" s="71">
        <v>2</v>
      </c>
      <c r="E243" s="71">
        <v>1</v>
      </c>
      <c r="F243" s="72">
        <v>1</v>
      </c>
      <c r="G243" s="73" t="s">
        <v>183</v>
      </c>
      <c r="H243" s="38">
        <v>213</v>
      </c>
      <c r="I243" s="56">
        <v>0</v>
      </c>
      <c r="J243" s="56">
        <v>0</v>
      </c>
      <c r="K243" s="56">
        <v>0</v>
      </c>
      <c r="L243" s="56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49">
        <v>3</v>
      </c>
      <c r="B244" s="50">
        <v>2</v>
      </c>
      <c r="C244" s="50">
        <v>1</v>
      </c>
      <c r="D244" s="50">
        <v>2</v>
      </c>
      <c r="E244" s="50">
        <v>1</v>
      </c>
      <c r="F244" s="52">
        <v>2</v>
      </c>
      <c r="G244" s="51" t="s">
        <v>184</v>
      </c>
      <c r="H244" s="38">
        <v>214</v>
      </c>
      <c r="I244" s="56">
        <v>0</v>
      </c>
      <c r="J244" s="56">
        <v>0</v>
      </c>
      <c r="K244" s="56">
        <v>0</v>
      </c>
      <c r="L244" s="56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4">
        <v>3</v>
      </c>
      <c r="B245" s="42">
        <v>2</v>
      </c>
      <c r="C245" s="42">
        <v>1</v>
      </c>
      <c r="D245" s="42">
        <v>3</v>
      </c>
      <c r="E245" s="42"/>
      <c r="F245" s="45"/>
      <c r="G245" s="43" t="s">
        <v>185</v>
      </c>
      <c r="H245" s="38">
        <v>215</v>
      </c>
      <c r="I245" s="59">
        <f>I246</f>
        <v>0</v>
      </c>
      <c r="J245" s="80">
        <f>J246</f>
        <v>0</v>
      </c>
      <c r="K245" s="60">
        <f>K246</f>
        <v>0</v>
      </c>
      <c r="L245" s="60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49">
        <v>3</v>
      </c>
      <c r="B246" s="50">
        <v>2</v>
      </c>
      <c r="C246" s="50">
        <v>1</v>
      </c>
      <c r="D246" s="50">
        <v>3</v>
      </c>
      <c r="E246" s="50">
        <v>1</v>
      </c>
      <c r="F246" s="52"/>
      <c r="G246" s="43" t="s">
        <v>185</v>
      </c>
      <c r="H246" s="38">
        <v>216</v>
      </c>
      <c r="I246" s="39">
        <f>I247+I248</f>
        <v>0</v>
      </c>
      <c r="J246" s="39">
        <f>J247+J248</f>
        <v>0</v>
      </c>
      <c r="K246" s="39">
        <f>K247+K248</f>
        <v>0</v>
      </c>
      <c r="L246" s="39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49">
        <v>3</v>
      </c>
      <c r="B247" s="50">
        <v>2</v>
      </c>
      <c r="C247" s="50">
        <v>1</v>
      </c>
      <c r="D247" s="50">
        <v>3</v>
      </c>
      <c r="E247" s="50">
        <v>1</v>
      </c>
      <c r="F247" s="52">
        <v>1</v>
      </c>
      <c r="G247" s="51" t="s">
        <v>186</v>
      </c>
      <c r="H247" s="38">
        <v>217</v>
      </c>
      <c r="I247" s="56">
        <v>0</v>
      </c>
      <c r="J247" s="56">
        <v>0</v>
      </c>
      <c r="K247" s="56">
        <v>0</v>
      </c>
      <c r="L247" s="56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49">
        <v>3</v>
      </c>
      <c r="B248" s="50">
        <v>2</v>
      </c>
      <c r="C248" s="50">
        <v>1</v>
      </c>
      <c r="D248" s="50">
        <v>3</v>
      </c>
      <c r="E248" s="50">
        <v>1</v>
      </c>
      <c r="F248" s="52">
        <v>2</v>
      </c>
      <c r="G248" s="51" t="s">
        <v>187</v>
      </c>
      <c r="H248" s="38">
        <v>218</v>
      </c>
      <c r="I248" s="99">
        <v>0</v>
      </c>
      <c r="J248" s="96">
        <v>0</v>
      </c>
      <c r="K248" s="99">
        <v>0</v>
      </c>
      <c r="L248" s="99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49">
        <v>3</v>
      </c>
      <c r="B249" s="50">
        <v>2</v>
      </c>
      <c r="C249" s="50">
        <v>1</v>
      </c>
      <c r="D249" s="50">
        <v>4</v>
      </c>
      <c r="E249" s="50"/>
      <c r="F249" s="52"/>
      <c r="G249" s="51" t="s">
        <v>188</v>
      </c>
      <c r="H249" s="38">
        <v>219</v>
      </c>
      <c r="I249" s="39">
        <f>I250</f>
        <v>0</v>
      </c>
      <c r="J249" s="40">
        <f>J250</f>
        <v>0</v>
      </c>
      <c r="K249" s="39">
        <f>K250</f>
        <v>0</v>
      </c>
      <c r="L249" s="40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4">
        <v>3</v>
      </c>
      <c r="B250" s="42">
        <v>2</v>
      </c>
      <c r="C250" s="42">
        <v>1</v>
      </c>
      <c r="D250" s="42">
        <v>4</v>
      </c>
      <c r="E250" s="42">
        <v>1</v>
      </c>
      <c r="F250" s="45"/>
      <c r="G250" s="43" t="s">
        <v>188</v>
      </c>
      <c r="H250" s="38">
        <v>220</v>
      </c>
      <c r="I250" s="59">
        <f>SUM(I251:I252)</f>
        <v>0</v>
      </c>
      <c r="J250" s="80">
        <f>SUM(J251:J252)</f>
        <v>0</v>
      </c>
      <c r="K250" s="60">
        <f>SUM(K251:K252)</f>
        <v>0</v>
      </c>
      <c r="L250" s="60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49">
        <v>3</v>
      </c>
      <c r="B251" s="50">
        <v>2</v>
      </c>
      <c r="C251" s="50">
        <v>1</v>
      </c>
      <c r="D251" s="50">
        <v>4</v>
      </c>
      <c r="E251" s="50">
        <v>1</v>
      </c>
      <c r="F251" s="52">
        <v>1</v>
      </c>
      <c r="G251" s="51" t="s">
        <v>189</v>
      </c>
      <c r="H251" s="38">
        <v>221</v>
      </c>
      <c r="I251" s="56">
        <v>0</v>
      </c>
      <c r="J251" s="56">
        <v>0</v>
      </c>
      <c r="K251" s="56">
        <v>0</v>
      </c>
      <c r="L251" s="56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49">
        <v>3</v>
      </c>
      <c r="B252" s="50">
        <v>2</v>
      </c>
      <c r="C252" s="50">
        <v>1</v>
      </c>
      <c r="D252" s="50">
        <v>4</v>
      </c>
      <c r="E252" s="50">
        <v>1</v>
      </c>
      <c r="F252" s="52">
        <v>2</v>
      </c>
      <c r="G252" s="51" t="s">
        <v>190</v>
      </c>
      <c r="H252" s="38">
        <v>222</v>
      </c>
      <c r="I252" s="56">
        <v>0</v>
      </c>
      <c r="J252" s="56">
        <v>0</v>
      </c>
      <c r="K252" s="56">
        <v>0</v>
      </c>
      <c r="L252" s="56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49">
        <v>3</v>
      </c>
      <c r="B253" s="50">
        <v>2</v>
      </c>
      <c r="C253" s="50">
        <v>1</v>
      </c>
      <c r="D253" s="50">
        <v>5</v>
      </c>
      <c r="E253" s="50"/>
      <c r="F253" s="52"/>
      <c r="G253" s="51" t="s">
        <v>191</v>
      </c>
      <c r="H253" s="38">
        <v>223</v>
      </c>
      <c r="I253" s="39">
        <f t="shared" ref="I253:L254" si="25">I254</f>
        <v>0</v>
      </c>
      <c r="J253" s="79">
        <f t="shared" si="25"/>
        <v>0</v>
      </c>
      <c r="K253" s="40">
        <f t="shared" si="25"/>
        <v>0</v>
      </c>
      <c r="L253" s="40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49">
        <v>3</v>
      </c>
      <c r="B254" s="50">
        <v>2</v>
      </c>
      <c r="C254" s="50">
        <v>1</v>
      </c>
      <c r="D254" s="50">
        <v>5</v>
      </c>
      <c r="E254" s="50">
        <v>1</v>
      </c>
      <c r="F254" s="52"/>
      <c r="G254" s="51" t="s">
        <v>191</v>
      </c>
      <c r="H254" s="38">
        <v>224</v>
      </c>
      <c r="I254" s="40">
        <f t="shared" si="25"/>
        <v>0</v>
      </c>
      <c r="J254" s="79">
        <f t="shared" si="25"/>
        <v>0</v>
      </c>
      <c r="K254" s="40">
        <f t="shared" si="25"/>
        <v>0</v>
      </c>
      <c r="L254" s="40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0">
        <v>3</v>
      </c>
      <c r="B255" s="71">
        <v>2</v>
      </c>
      <c r="C255" s="71">
        <v>1</v>
      </c>
      <c r="D255" s="71">
        <v>5</v>
      </c>
      <c r="E255" s="71">
        <v>1</v>
      </c>
      <c r="F255" s="72">
        <v>1</v>
      </c>
      <c r="G255" s="51" t="s">
        <v>191</v>
      </c>
      <c r="H255" s="38">
        <v>225</v>
      </c>
      <c r="I255" s="99">
        <v>0</v>
      </c>
      <c r="J255" s="99">
        <v>0</v>
      </c>
      <c r="K255" s="99">
        <v>0</v>
      </c>
      <c r="L255" s="99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49">
        <v>3</v>
      </c>
      <c r="B256" s="50">
        <v>2</v>
      </c>
      <c r="C256" s="50">
        <v>1</v>
      </c>
      <c r="D256" s="50">
        <v>6</v>
      </c>
      <c r="E256" s="50"/>
      <c r="F256" s="52"/>
      <c r="G256" s="51" t="s">
        <v>192</v>
      </c>
      <c r="H256" s="38">
        <v>226</v>
      </c>
      <c r="I256" s="39">
        <f t="shared" ref="I256:L257" si="26">I257</f>
        <v>0</v>
      </c>
      <c r="J256" s="79">
        <f t="shared" si="26"/>
        <v>0</v>
      </c>
      <c r="K256" s="40">
        <f t="shared" si="26"/>
        <v>0</v>
      </c>
      <c r="L256" s="40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49">
        <v>3</v>
      </c>
      <c r="B257" s="49">
        <v>2</v>
      </c>
      <c r="C257" s="50">
        <v>1</v>
      </c>
      <c r="D257" s="50">
        <v>6</v>
      </c>
      <c r="E257" s="50">
        <v>1</v>
      </c>
      <c r="F257" s="52"/>
      <c r="G257" s="51" t="s">
        <v>192</v>
      </c>
      <c r="H257" s="38">
        <v>227</v>
      </c>
      <c r="I257" s="39">
        <f t="shared" si="26"/>
        <v>0</v>
      </c>
      <c r="J257" s="79">
        <f t="shared" si="26"/>
        <v>0</v>
      </c>
      <c r="K257" s="40">
        <f t="shared" si="26"/>
        <v>0</v>
      </c>
      <c r="L257" s="40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4">
        <v>3</v>
      </c>
      <c r="B258" s="44">
        <v>2</v>
      </c>
      <c r="C258" s="50">
        <v>1</v>
      </c>
      <c r="D258" s="50">
        <v>6</v>
      </c>
      <c r="E258" s="50">
        <v>1</v>
      </c>
      <c r="F258" s="52">
        <v>1</v>
      </c>
      <c r="G258" s="51" t="s">
        <v>192</v>
      </c>
      <c r="H258" s="38">
        <v>228</v>
      </c>
      <c r="I258" s="99">
        <v>0</v>
      </c>
      <c r="J258" s="99">
        <v>0</v>
      </c>
      <c r="K258" s="99">
        <v>0</v>
      </c>
      <c r="L258" s="99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49">
        <v>3</v>
      </c>
      <c r="B259" s="49">
        <v>2</v>
      </c>
      <c r="C259" s="50">
        <v>1</v>
      </c>
      <c r="D259" s="50">
        <v>7</v>
      </c>
      <c r="E259" s="50"/>
      <c r="F259" s="52"/>
      <c r="G259" s="51" t="s">
        <v>193</v>
      </c>
      <c r="H259" s="38">
        <v>229</v>
      </c>
      <c r="I259" s="39">
        <f>I260</f>
        <v>0</v>
      </c>
      <c r="J259" s="79">
        <f>J260</f>
        <v>0</v>
      </c>
      <c r="K259" s="40">
        <f>K260</f>
        <v>0</v>
      </c>
      <c r="L259" s="40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49">
        <v>3</v>
      </c>
      <c r="B260" s="50">
        <v>2</v>
      </c>
      <c r="C260" s="50">
        <v>1</v>
      </c>
      <c r="D260" s="50">
        <v>7</v>
      </c>
      <c r="E260" s="50">
        <v>1</v>
      </c>
      <c r="F260" s="52"/>
      <c r="G260" s="51" t="s">
        <v>193</v>
      </c>
      <c r="H260" s="38">
        <v>230</v>
      </c>
      <c r="I260" s="39">
        <f>I261+I262</f>
        <v>0</v>
      </c>
      <c r="J260" s="39">
        <f>J261+J262</f>
        <v>0</v>
      </c>
      <c r="K260" s="39">
        <f>K261+K262</f>
        <v>0</v>
      </c>
      <c r="L260" s="39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49">
        <v>3</v>
      </c>
      <c r="B261" s="50">
        <v>2</v>
      </c>
      <c r="C261" s="50">
        <v>1</v>
      </c>
      <c r="D261" s="50">
        <v>7</v>
      </c>
      <c r="E261" s="50">
        <v>1</v>
      </c>
      <c r="F261" s="52">
        <v>1</v>
      </c>
      <c r="G261" s="51" t="s">
        <v>194</v>
      </c>
      <c r="H261" s="38">
        <v>231</v>
      </c>
      <c r="I261" s="55">
        <v>0</v>
      </c>
      <c r="J261" s="56">
        <v>0</v>
      </c>
      <c r="K261" s="56">
        <v>0</v>
      </c>
      <c r="L261" s="56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49">
        <v>3</v>
      </c>
      <c r="B262" s="50">
        <v>2</v>
      </c>
      <c r="C262" s="50">
        <v>1</v>
      </c>
      <c r="D262" s="50">
        <v>7</v>
      </c>
      <c r="E262" s="50">
        <v>1</v>
      </c>
      <c r="F262" s="52">
        <v>2</v>
      </c>
      <c r="G262" s="51" t="s">
        <v>195</v>
      </c>
      <c r="H262" s="38">
        <v>232</v>
      </c>
      <c r="I262" s="56">
        <v>0</v>
      </c>
      <c r="J262" s="56">
        <v>0</v>
      </c>
      <c r="K262" s="56">
        <v>0</v>
      </c>
      <c r="L262" s="56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49">
        <v>3</v>
      </c>
      <c r="B263" s="50">
        <v>2</v>
      </c>
      <c r="C263" s="50">
        <v>2</v>
      </c>
      <c r="D263" s="105"/>
      <c r="E263" s="105"/>
      <c r="F263" s="106"/>
      <c r="G263" s="51" t="s">
        <v>196</v>
      </c>
      <c r="H263" s="38">
        <v>233</v>
      </c>
      <c r="I263" s="39">
        <f>SUM(I264+I273+I277+I281+I285+I288+I291)</f>
        <v>0</v>
      </c>
      <c r="J263" s="79">
        <f>SUM(J264+J273+J277+J281+J285+J288+J291)</f>
        <v>0</v>
      </c>
      <c r="K263" s="40">
        <f>SUM(K264+K273+K277+K281+K285+K288+K291)</f>
        <v>0</v>
      </c>
      <c r="L263" s="40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49">
        <v>3</v>
      </c>
      <c r="B264" s="50">
        <v>2</v>
      </c>
      <c r="C264" s="50">
        <v>2</v>
      </c>
      <c r="D264" s="50">
        <v>1</v>
      </c>
      <c r="E264" s="50"/>
      <c r="F264" s="52"/>
      <c r="G264" s="51" t="s">
        <v>197</v>
      </c>
      <c r="H264" s="38">
        <v>234</v>
      </c>
      <c r="I264" s="39">
        <f>I265</f>
        <v>0</v>
      </c>
      <c r="J264" s="39">
        <f>J265</f>
        <v>0</v>
      </c>
      <c r="K264" s="39">
        <f>K265</f>
        <v>0</v>
      </c>
      <c r="L264" s="39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3">
        <v>3</v>
      </c>
      <c r="B265" s="49">
        <v>2</v>
      </c>
      <c r="C265" s="50">
        <v>2</v>
      </c>
      <c r="D265" s="50">
        <v>1</v>
      </c>
      <c r="E265" s="50">
        <v>1</v>
      </c>
      <c r="F265" s="52"/>
      <c r="G265" s="51" t="s">
        <v>175</v>
      </c>
      <c r="H265" s="38">
        <v>235</v>
      </c>
      <c r="I265" s="39">
        <f>SUM(I266)</f>
        <v>0</v>
      </c>
      <c r="J265" s="39">
        <f>SUM(J266)</f>
        <v>0</v>
      </c>
      <c r="K265" s="39">
        <f>SUM(K266)</f>
        <v>0</v>
      </c>
      <c r="L265" s="39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3">
        <v>3</v>
      </c>
      <c r="B266" s="49">
        <v>2</v>
      </c>
      <c r="C266" s="50">
        <v>2</v>
      </c>
      <c r="D266" s="50">
        <v>1</v>
      </c>
      <c r="E266" s="50">
        <v>1</v>
      </c>
      <c r="F266" s="52">
        <v>1</v>
      </c>
      <c r="G266" s="51" t="s">
        <v>175</v>
      </c>
      <c r="H266" s="38">
        <v>236</v>
      </c>
      <c r="I266" s="56">
        <v>0</v>
      </c>
      <c r="J266" s="56">
        <v>0</v>
      </c>
      <c r="K266" s="56">
        <v>0</v>
      </c>
      <c r="L266" s="56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3">
        <v>3</v>
      </c>
      <c r="B267" s="49">
        <v>2</v>
      </c>
      <c r="C267" s="50">
        <v>2</v>
      </c>
      <c r="D267" s="50">
        <v>1</v>
      </c>
      <c r="E267" s="50">
        <v>2</v>
      </c>
      <c r="F267" s="52"/>
      <c r="G267" s="51" t="s">
        <v>198</v>
      </c>
      <c r="H267" s="38">
        <v>237</v>
      </c>
      <c r="I267" s="39">
        <f>SUM(I268:I269)</f>
        <v>0</v>
      </c>
      <c r="J267" s="39">
        <f>SUM(J268:J269)</f>
        <v>0</v>
      </c>
      <c r="K267" s="39">
        <f>SUM(K268:K269)</f>
        <v>0</v>
      </c>
      <c r="L267" s="39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3">
        <v>3</v>
      </c>
      <c r="B268" s="49">
        <v>2</v>
      </c>
      <c r="C268" s="50">
        <v>2</v>
      </c>
      <c r="D268" s="50">
        <v>1</v>
      </c>
      <c r="E268" s="50">
        <v>2</v>
      </c>
      <c r="F268" s="52">
        <v>1</v>
      </c>
      <c r="G268" s="51" t="s">
        <v>177</v>
      </c>
      <c r="H268" s="38">
        <v>238</v>
      </c>
      <c r="I268" s="56">
        <v>0</v>
      </c>
      <c r="J268" s="55">
        <v>0</v>
      </c>
      <c r="K268" s="56">
        <v>0</v>
      </c>
      <c r="L268" s="56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3">
        <v>3</v>
      </c>
      <c r="B269" s="49">
        <v>2</v>
      </c>
      <c r="C269" s="50">
        <v>2</v>
      </c>
      <c r="D269" s="50">
        <v>1</v>
      </c>
      <c r="E269" s="50">
        <v>2</v>
      </c>
      <c r="F269" s="52">
        <v>2</v>
      </c>
      <c r="G269" s="51" t="s">
        <v>178</v>
      </c>
      <c r="H269" s="38">
        <v>239</v>
      </c>
      <c r="I269" s="56">
        <v>0</v>
      </c>
      <c r="J269" s="55">
        <v>0</v>
      </c>
      <c r="K269" s="56">
        <v>0</v>
      </c>
      <c r="L269" s="56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3">
        <v>3</v>
      </c>
      <c r="B270" s="49">
        <v>2</v>
      </c>
      <c r="C270" s="50">
        <v>2</v>
      </c>
      <c r="D270" s="50">
        <v>1</v>
      </c>
      <c r="E270" s="50">
        <v>3</v>
      </c>
      <c r="F270" s="52"/>
      <c r="G270" s="51" t="s">
        <v>179</v>
      </c>
      <c r="H270" s="38">
        <v>240</v>
      </c>
      <c r="I270" s="39">
        <f>SUM(I271:I272)</f>
        <v>0</v>
      </c>
      <c r="J270" s="39">
        <f>SUM(J271:J272)</f>
        <v>0</v>
      </c>
      <c r="K270" s="39">
        <f>SUM(K271:K272)</f>
        <v>0</v>
      </c>
      <c r="L270" s="39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3">
        <v>3</v>
      </c>
      <c r="B271" s="49">
        <v>2</v>
      </c>
      <c r="C271" s="50">
        <v>2</v>
      </c>
      <c r="D271" s="50">
        <v>1</v>
      </c>
      <c r="E271" s="50">
        <v>3</v>
      </c>
      <c r="F271" s="52">
        <v>1</v>
      </c>
      <c r="G271" s="51" t="s">
        <v>180</v>
      </c>
      <c r="H271" s="38">
        <v>241</v>
      </c>
      <c r="I271" s="56">
        <v>0</v>
      </c>
      <c r="J271" s="55">
        <v>0</v>
      </c>
      <c r="K271" s="56">
        <v>0</v>
      </c>
      <c r="L271" s="56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3">
        <v>3</v>
      </c>
      <c r="B272" s="49">
        <v>2</v>
      </c>
      <c r="C272" s="50">
        <v>2</v>
      </c>
      <c r="D272" s="50">
        <v>1</v>
      </c>
      <c r="E272" s="50">
        <v>3</v>
      </c>
      <c r="F272" s="52">
        <v>2</v>
      </c>
      <c r="G272" s="51" t="s">
        <v>199</v>
      </c>
      <c r="H272" s="38">
        <v>242</v>
      </c>
      <c r="I272" s="56">
        <v>0</v>
      </c>
      <c r="J272" s="55">
        <v>0</v>
      </c>
      <c r="K272" s="56">
        <v>0</v>
      </c>
      <c r="L272" s="56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3">
        <v>3</v>
      </c>
      <c r="B273" s="49">
        <v>2</v>
      </c>
      <c r="C273" s="50">
        <v>2</v>
      </c>
      <c r="D273" s="50">
        <v>2</v>
      </c>
      <c r="E273" s="50"/>
      <c r="F273" s="52"/>
      <c r="G273" s="51" t="s">
        <v>200</v>
      </c>
      <c r="H273" s="38">
        <v>243</v>
      </c>
      <c r="I273" s="39">
        <f>I274</f>
        <v>0</v>
      </c>
      <c r="J273" s="40">
        <f>J274</f>
        <v>0</v>
      </c>
      <c r="K273" s="39">
        <f>K274</f>
        <v>0</v>
      </c>
      <c r="L273" s="40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49">
        <v>3</v>
      </c>
      <c r="B274" s="50">
        <v>2</v>
      </c>
      <c r="C274" s="42">
        <v>2</v>
      </c>
      <c r="D274" s="42">
        <v>2</v>
      </c>
      <c r="E274" s="42">
        <v>1</v>
      </c>
      <c r="F274" s="45"/>
      <c r="G274" s="51" t="s">
        <v>200</v>
      </c>
      <c r="H274" s="38">
        <v>244</v>
      </c>
      <c r="I274" s="59">
        <f>SUM(I275:I276)</f>
        <v>0</v>
      </c>
      <c r="J274" s="80">
        <f>SUM(J275:J276)</f>
        <v>0</v>
      </c>
      <c r="K274" s="60">
        <f>SUM(K275:K276)</f>
        <v>0</v>
      </c>
      <c r="L274" s="60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49">
        <v>3</v>
      </c>
      <c r="B275" s="50">
        <v>2</v>
      </c>
      <c r="C275" s="50">
        <v>2</v>
      </c>
      <c r="D275" s="50">
        <v>2</v>
      </c>
      <c r="E275" s="50">
        <v>1</v>
      </c>
      <c r="F275" s="52">
        <v>1</v>
      </c>
      <c r="G275" s="51" t="s">
        <v>201</v>
      </c>
      <c r="H275" s="38">
        <v>245</v>
      </c>
      <c r="I275" s="56">
        <v>0</v>
      </c>
      <c r="J275" s="56">
        <v>0</v>
      </c>
      <c r="K275" s="56">
        <v>0</v>
      </c>
      <c r="L275" s="56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49">
        <v>3</v>
      </c>
      <c r="B276" s="50">
        <v>2</v>
      </c>
      <c r="C276" s="50">
        <v>2</v>
      </c>
      <c r="D276" s="50">
        <v>2</v>
      </c>
      <c r="E276" s="50">
        <v>1</v>
      </c>
      <c r="F276" s="52">
        <v>2</v>
      </c>
      <c r="G276" s="53" t="s">
        <v>202</v>
      </c>
      <c r="H276" s="38">
        <v>246</v>
      </c>
      <c r="I276" s="56">
        <v>0</v>
      </c>
      <c r="J276" s="56">
        <v>0</v>
      </c>
      <c r="K276" s="56">
        <v>0</v>
      </c>
      <c r="L276" s="56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49">
        <v>3</v>
      </c>
      <c r="B277" s="50">
        <v>2</v>
      </c>
      <c r="C277" s="50">
        <v>2</v>
      </c>
      <c r="D277" s="50">
        <v>3</v>
      </c>
      <c r="E277" s="50"/>
      <c r="F277" s="52"/>
      <c r="G277" s="51" t="s">
        <v>203</v>
      </c>
      <c r="H277" s="38">
        <v>247</v>
      </c>
      <c r="I277" s="39">
        <f>I278</f>
        <v>0</v>
      </c>
      <c r="J277" s="79">
        <f>J278</f>
        <v>0</v>
      </c>
      <c r="K277" s="40">
        <f>K278</f>
        <v>0</v>
      </c>
      <c r="L277" s="40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4">
        <v>3</v>
      </c>
      <c r="B278" s="50">
        <v>2</v>
      </c>
      <c r="C278" s="50">
        <v>2</v>
      </c>
      <c r="D278" s="50">
        <v>3</v>
      </c>
      <c r="E278" s="50">
        <v>1</v>
      </c>
      <c r="F278" s="52"/>
      <c r="G278" s="51" t="s">
        <v>203</v>
      </c>
      <c r="H278" s="38">
        <v>248</v>
      </c>
      <c r="I278" s="39">
        <f>I279+I280</f>
        <v>0</v>
      </c>
      <c r="J278" s="39">
        <f>J279+J280</f>
        <v>0</v>
      </c>
      <c r="K278" s="39">
        <f>K279+K280</f>
        <v>0</v>
      </c>
      <c r="L278" s="39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4">
        <v>3</v>
      </c>
      <c r="B279" s="50">
        <v>2</v>
      </c>
      <c r="C279" s="50">
        <v>2</v>
      </c>
      <c r="D279" s="50">
        <v>3</v>
      </c>
      <c r="E279" s="50">
        <v>1</v>
      </c>
      <c r="F279" s="52">
        <v>1</v>
      </c>
      <c r="G279" s="51" t="s">
        <v>204</v>
      </c>
      <c r="H279" s="38">
        <v>249</v>
      </c>
      <c r="I279" s="56">
        <v>0</v>
      </c>
      <c r="J279" s="56">
        <v>0</v>
      </c>
      <c r="K279" s="56">
        <v>0</v>
      </c>
      <c r="L279" s="56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4">
        <v>3</v>
      </c>
      <c r="B280" s="50">
        <v>2</v>
      </c>
      <c r="C280" s="50">
        <v>2</v>
      </c>
      <c r="D280" s="50">
        <v>3</v>
      </c>
      <c r="E280" s="50">
        <v>1</v>
      </c>
      <c r="F280" s="52">
        <v>2</v>
      </c>
      <c r="G280" s="51" t="s">
        <v>205</v>
      </c>
      <c r="H280" s="38">
        <v>250</v>
      </c>
      <c r="I280" s="56">
        <v>0</v>
      </c>
      <c r="J280" s="56">
        <v>0</v>
      </c>
      <c r="K280" s="56">
        <v>0</v>
      </c>
      <c r="L280" s="56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49">
        <v>3</v>
      </c>
      <c r="B281" s="50">
        <v>2</v>
      </c>
      <c r="C281" s="50">
        <v>2</v>
      </c>
      <c r="D281" s="50">
        <v>4</v>
      </c>
      <c r="E281" s="50"/>
      <c r="F281" s="52"/>
      <c r="G281" s="51" t="s">
        <v>206</v>
      </c>
      <c r="H281" s="38">
        <v>251</v>
      </c>
      <c r="I281" s="39">
        <f>I282</f>
        <v>0</v>
      </c>
      <c r="J281" s="79">
        <f>J282</f>
        <v>0</v>
      </c>
      <c r="K281" s="40">
        <f>K282</f>
        <v>0</v>
      </c>
      <c r="L281" s="40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49">
        <v>3</v>
      </c>
      <c r="B282" s="50">
        <v>2</v>
      </c>
      <c r="C282" s="50">
        <v>2</v>
      </c>
      <c r="D282" s="50">
        <v>4</v>
      </c>
      <c r="E282" s="50">
        <v>1</v>
      </c>
      <c r="F282" s="52"/>
      <c r="G282" s="51" t="s">
        <v>206</v>
      </c>
      <c r="H282" s="38">
        <v>252</v>
      </c>
      <c r="I282" s="39">
        <f>SUM(I283:I284)</f>
        <v>0</v>
      </c>
      <c r="J282" s="79">
        <f>SUM(J283:J284)</f>
        <v>0</v>
      </c>
      <c r="K282" s="40">
        <f>SUM(K283:K284)</f>
        <v>0</v>
      </c>
      <c r="L282" s="40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49">
        <v>3</v>
      </c>
      <c r="B283" s="50">
        <v>2</v>
      </c>
      <c r="C283" s="50">
        <v>2</v>
      </c>
      <c r="D283" s="50">
        <v>4</v>
      </c>
      <c r="E283" s="50">
        <v>1</v>
      </c>
      <c r="F283" s="52">
        <v>1</v>
      </c>
      <c r="G283" s="51" t="s">
        <v>207</v>
      </c>
      <c r="H283" s="38">
        <v>253</v>
      </c>
      <c r="I283" s="56">
        <v>0</v>
      </c>
      <c r="J283" s="56">
        <v>0</v>
      </c>
      <c r="K283" s="56">
        <v>0</v>
      </c>
      <c r="L283" s="56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4">
        <v>3</v>
      </c>
      <c r="B284" s="42">
        <v>2</v>
      </c>
      <c r="C284" s="42">
        <v>2</v>
      </c>
      <c r="D284" s="42">
        <v>4</v>
      </c>
      <c r="E284" s="42">
        <v>1</v>
      </c>
      <c r="F284" s="45">
        <v>2</v>
      </c>
      <c r="G284" s="53" t="s">
        <v>208</v>
      </c>
      <c r="H284" s="38">
        <v>254</v>
      </c>
      <c r="I284" s="56">
        <v>0</v>
      </c>
      <c r="J284" s="56">
        <v>0</v>
      </c>
      <c r="K284" s="56">
        <v>0</v>
      </c>
      <c r="L284" s="56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49">
        <v>3</v>
      </c>
      <c r="B285" s="50">
        <v>2</v>
      </c>
      <c r="C285" s="50">
        <v>2</v>
      </c>
      <c r="D285" s="50">
        <v>5</v>
      </c>
      <c r="E285" s="50"/>
      <c r="F285" s="52"/>
      <c r="G285" s="51" t="s">
        <v>209</v>
      </c>
      <c r="H285" s="38">
        <v>255</v>
      </c>
      <c r="I285" s="39">
        <f t="shared" ref="I285:L286" si="27">I286</f>
        <v>0</v>
      </c>
      <c r="J285" s="79">
        <f t="shared" si="27"/>
        <v>0</v>
      </c>
      <c r="K285" s="40">
        <f t="shared" si="27"/>
        <v>0</v>
      </c>
      <c r="L285" s="40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49">
        <v>3</v>
      </c>
      <c r="B286" s="50">
        <v>2</v>
      </c>
      <c r="C286" s="50">
        <v>2</v>
      </c>
      <c r="D286" s="50">
        <v>5</v>
      </c>
      <c r="E286" s="50">
        <v>1</v>
      </c>
      <c r="F286" s="52"/>
      <c r="G286" s="51" t="s">
        <v>209</v>
      </c>
      <c r="H286" s="38">
        <v>256</v>
      </c>
      <c r="I286" s="39">
        <f t="shared" si="27"/>
        <v>0</v>
      </c>
      <c r="J286" s="79">
        <f t="shared" si="27"/>
        <v>0</v>
      </c>
      <c r="K286" s="40">
        <f t="shared" si="27"/>
        <v>0</v>
      </c>
      <c r="L286" s="40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49">
        <v>3</v>
      </c>
      <c r="B287" s="50">
        <v>2</v>
      </c>
      <c r="C287" s="50">
        <v>2</v>
      </c>
      <c r="D287" s="50">
        <v>5</v>
      </c>
      <c r="E287" s="50">
        <v>1</v>
      </c>
      <c r="F287" s="52">
        <v>1</v>
      </c>
      <c r="G287" s="51" t="s">
        <v>209</v>
      </c>
      <c r="H287" s="38">
        <v>257</v>
      </c>
      <c r="I287" s="56">
        <v>0</v>
      </c>
      <c r="J287" s="56">
        <v>0</v>
      </c>
      <c r="K287" s="56">
        <v>0</v>
      </c>
      <c r="L287" s="56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49">
        <v>3</v>
      </c>
      <c r="B288" s="50">
        <v>2</v>
      </c>
      <c r="C288" s="50">
        <v>2</v>
      </c>
      <c r="D288" s="50">
        <v>6</v>
      </c>
      <c r="E288" s="50"/>
      <c r="F288" s="52"/>
      <c r="G288" s="51" t="s">
        <v>192</v>
      </c>
      <c r="H288" s="38">
        <v>258</v>
      </c>
      <c r="I288" s="39">
        <f t="shared" ref="I288:L289" si="28">I289</f>
        <v>0</v>
      </c>
      <c r="J288" s="107">
        <f t="shared" si="28"/>
        <v>0</v>
      </c>
      <c r="K288" s="40">
        <f t="shared" si="28"/>
        <v>0</v>
      </c>
      <c r="L288" s="40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49">
        <v>3</v>
      </c>
      <c r="B289" s="50">
        <v>2</v>
      </c>
      <c r="C289" s="50">
        <v>2</v>
      </c>
      <c r="D289" s="50">
        <v>6</v>
      </c>
      <c r="E289" s="50">
        <v>1</v>
      </c>
      <c r="F289" s="52"/>
      <c r="G289" s="51" t="s">
        <v>192</v>
      </c>
      <c r="H289" s="38">
        <v>259</v>
      </c>
      <c r="I289" s="39">
        <f t="shared" si="28"/>
        <v>0</v>
      </c>
      <c r="J289" s="107">
        <f t="shared" si="28"/>
        <v>0</v>
      </c>
      <c r="K289" s="40">
        <f t="shared" si="28"/>
        <v>0</v>
      </c>
      <c r="L289" s="40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49">
        <v>3</v>
      </c>
      <c r="B290" s="71">
        <v>2</v>
      </c>
      <c r="C290" s="71">
        <v>2</v>
      </c>
      <c r="D290" s="50">
        <v>6</v>
      </c>
      <c r="E290" s="71">
        <v>1</v>
      </c>
      <c r="F290" s="72">
        <v>1</v>
      </c>
      <c r="G290" s="73" t="s">
        <v>192</v>
      </c>
      <c r="H290" s="38">
        <v>260</v>
      </c>
      <c r="I290" s="56">
        <v>0</v>
      </c>
      <c r="J290" s="56">
        <v>0</v>
      </c>
      <c r="K290" s="56">
        <v>0</v>
      </c>
      <c r="L290" s="56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3">
        <v>3</v>
      </c>
      <c r="B291" s="49">
        <v>2</v>
      </c>
      <c r="C291" s="50">
        <v>2</v>
      </c>
      <c r="D291" s="50">
        <v>7</v>
      </c>
      <c r="E291" s="50"/>
      <c r="F291" s="52"/>
      <c r="G291" s="51" t="s">
        <v>193</v>
      </c>
      <c r="H291" s="38">
        <v>261</v>
      </c>
      <c r="I291" s="39">
        <f>I292</f>
        <v>0</v>
      </c>
      <c r="J291" s="107">
        <f>J292</f>
        <v>0</v>
      </c>
      <c r="K291" s="40">
        <f>K292</f>
        <v>0</v>
      </c>
      <c r="L291" s="40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3">
        <v>3</v>
      </c>
      <c r="B292" s="49">
        <v>2</v>
      </c>
      <c r="C292" s="50">
        <v>2</v>
      </c>
      <c r="D292" s="50">
        <v>7</v>
      </c>
      <c r="E292" s="50">
        <v>1</v>
      </c>
      <c r="F292" s="52"/>
      <c r="G292" s="51" t="s">
        <v>193</v>
      </c>
      <c r="H292" s="38">
        <v>262</v>
      </c>
      <c r="I292" s="39">
        <f>I293+I294</f>
        <v>0</v>
      </c>
      <c r="J292" s="39">
        <f>J293+J294</f>
        <v>0</v>
      </c>
      <c r="K292" s="39">
        <f>K293+K294</f>
        <v>0</v>
      </c>
      <c r="L292" s="39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3">
        <v>3</v>
      </c>
      <c r="B293" s="49">
        <v>2</v>
      </c>
      <c r="C293" s="49">
        <v>2</v>
      </c>
      <c r="D293" s="50">
        <v>7</v>
      </c>
      <c r="E293" s="50">
        <v>1</v>
      </c>
      <c r="F293" s="52">
        <v>1</v>
      </c>
      <c r="G293" s="51" t="s">
        <v>194</v>
      </c>
      <c r="H293" s="38">
        <v>263</v>
      </c>
      <c r="I293" s="56">
        <v>0</v>
      </c>
      <c r="J293" s="56">
        <v>0</v>
      </c>
      <c r="K293" s="56">
        <v>0</v>
      </c>
      <c r="L293" s="56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3">
        <v>3</v>
      </c>
      <c r="B294" s="49">
        <v>2</v>
      </c>
      <c r="C294" s="49">
        <v>2</v>
      </c>
      <c r="D294" s="50">
        <v>7</v>
      </c>
      <c r="E294" s="50">
        <v>1</v>
      </c>
      <c r="F294" s="52">
        <v>2</v>
      </c>
      <c r="G294" s="51" t="s">
        <v>195</v>
      </c>
      <c r="H294" s="38">
        <v>264</v>
      </c>
      <c r="I294" s="56">
        <v>0</v>
      </c>
      <c r="J294" s="56">
        <v>0</v>
      </c>
      <c r="K294" s="56">
        <v>0</v>
      </c>
      <c r="L294" s="56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7">
        <v>3</v>
      </c>
      <c r="B295" s="57">
        <v>3</v>
      </c>
      <c r="C295" s="34"/>
      <c r="D295" s="35"/>
      <c r="E295" s="35"/>
      <c r="F295" s="37"/>
      <c r="G295" s="36" t="s">
        <v>210</v>
      </c>
      <c r="H295" s="38">
        <v>265</v>
      </c>
      <c r="I295" s="39">
        <f>SUM(I296+I328)</f>
        <v>0</v>
      </c>
      <c r="J295" s="107">
        <f>SUM(J296+J328)</f>
        <v>0</v>
      </c>
      <c r="K295" s="40">
        <f>SUM(K296+K328)</f>
        <v>0</v>
      </c>
      <c r="L295" s="40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3">
        <v>3</v>
      </c>
      <c r="B296" s="53">
        <v>3</v>
      </c>
      <c r="C296" s="49">
        <v>1</v>
      </c>
      <c r="D296" s="50"/>
      <c r="E296" s="50"/>
      <c r="F296" s="52"/>
      <c r="G296" s="51" t="s">
        <v>211</v>
      </c>
      <c r="H296" s="38">
        <v>266</v>
      </c>
      <c r="I296" s="39">
        <f>SUM(I297+I306+I310+I314+I318+I321+I324)</f>
        <v>0</v>
      </c>
      <c r="J296" s="107">
        <f>SUM(J297+J306+J310+J314+J318+J321+J324)</f>
        <v>0</v>
      </c>
      <c r="K296" s="40">
        <f>SUM(K297+K306+K310+K314+K318+K321+K324)</f>
        <v>0</v>
      </c>
      <c r="L296" s="40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3">
        <v>3</v>
      </c>
      <c r="B297" s="53">
        <v>3</v>
      </c>
      <c r="C297" s="49">
        <v>1</v>
      </c>
      <c r="D297" s="50">
        <v>1</v>
      </c>
      <c r="E297" s="50"/>
      <c r="F297" s="52"/>
      <c r="G297" s="51" t="s">
        <v>197</v>
      </c>
      <c r="H297" s="38">
        <v>267</v>
      </c>
      <c r="I297" s="39">
        <f>SUM(I298+I300+I303)</f>
        <v>0</v>
      </c>
      <c r="J297" s="39">
        <f>SUM(J298+J300+J303)</f>
        <v>0</v>
      </c>
      <c r="K297" s="39">
        <f>SUM(K298+K300+K303)</f>
        <v>0</v>
      </c>
      <c r="L297" s="39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3">
        <v>3</v>
      </c>
      <c r="B298" s="53">
        <v>3</v>
      </c>
      <c r="C298" s="49">
        <v>1</v>
      </c>
      <c r="D298" s="50">
        <v>1</v>
      </c>
      <c r="E298" s="50">
        <v>1</v>
      </c>
      <c r="F298" s="52"/>
      <c r="G298" s="51" t="s">
        <v>175</v>
      </c>
      <c r="H298" s="38">
        <v>268</v>
      </c>
      <c r="I298" s="39">
        <f>SUM(I299:I299)</f>
        <v>0</v>
      </c>
      <c r="J298" s="107">
        <f>SUM(J299:J299)</f>
        <v>0</v>
      </c>
      <c r="K298" s="40">
        <f>SUM(K299:K299)</f>
        <v>0</v>
      </c>
      <c r="L298" s="40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3">
        <v>3</v>
      </c>
      <c r="B299" s="53">
        <v>3</v>
      </c>
      <c r="C299" s="49">
        <v>1</v>
      </c>
      <c r="D299" s="50">
        <v>1</v>
      </c>
      <c r="E299" s="50">
        <v>1</v>
      </c>
      <c r="F299" s="52">
        <v>1</v>
      </c>
      <c r="G299" s="51" t="s">
        <v>175</v>
      </c>
      <c r="H299" s="38">
        <v>269</v>
      </c>
      <c r="I299" s="56">
        <v>0</v>
      </c>
      <c r="J299" s="56">
        <v>0</v>
      </c>
      <c r="K299" s="56">
        <v>0</v>
      </c>
      <c r="L299" s="56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3">
        <v>3</v>
      </c>
      <c r="B300" s="53">
        <v>3</v>
      </c>
      <c r="C300" s="49">
        <v>1</v>
      </c>
      <c r="D300" s="50">
        <v>1</v>
      </c>
      <c r="E300" s="50">
        <v>2</v>
      </c>
      <c r="F300" s="52"/>
      <c r="G300" s="51" t="s">
        <v>198</v>
      </c>
      <c r="H300" s="38">
        <v>270</v>
      </c>
      <c r="I300" s="39">
        <f>SUM(I301:I302)</f>
        <v>0</v>
      </c>
      <c r="J300" s="39">
        <f>SUM(J301:J302)</f>
        <v>0</v>
      </c>
      <c r="K300" s="39">
        <f>SUM(K301:K302)</f>
        <v>0</v>
      </c>
      <c r="L300" s="39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3">
        <v>3</v>
      </c>
      <c r="B301" s="53">
        <v>3</v>
      </c>
      <c r="C301" s="49">
        <v>1</v>
      </c>
      <c r="D301" s="50">
        <v>1</v>
      </c>
      <c r="E301" s="50">
        <v>2</v>
      </c>
      <c r="F301" s="52">
        <v>1</v>
      </c>
      <c r="G301" s="51" t="s">
        <v>177</v>
      </c>
      <c r="H301" s="38">
        <v>271</v>
      </c>
      <c r="I301" s="56">
        <v>0</v>
      </c>
      <c r="J301" s="56">
        <v>0</v>
      </c>
      <c r="K301" s="56">
        <v>0</v>
      </c>
      <c r="L301" s="56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3">
        <v>3</v>
      </c>
      <c r="B302" s="53">
        <v>3</v>
      </c>
      <c r="C302" s="49">
        <v>1</v>
      </c>
      <c r="D302" s="50">
        <v>1</v>
      </c>
      <c r="E302" s="50">
        <v>2</v>
      </c>
      <c r="F302" s="52">
        <v>2</v>
      </c>
      <c r="G302" s="51" t="s">
        <v>178</v>
      </c>
      <c r="H302" s="38">
        <v>272</v>
      </c>
      <c r="I302" s="56">
        <v>0</v>
      </c>
      <c r="J302" s="56">
        <v>0</v>
      </c>
      <c r="K302" s="56">
        <v>0</v>
      </c>
      <c r="L302" s="56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3">
        <v>3</v>
      </c>
      <c r="B303" s="53">
        <v>3</v>
      </c>
      <c r="C303" s="49">
        <v>1</v>
      </c>
      <c r="D303" s="50">
        <v>1</v>
      </c>
      <c r="E303" s="50">
        <v>3</v>
      </c>
      <c r="F303" s="52"/>
      <c r="G303" s="51" t="s">
        <v>179</v>
      </c>
      <c r="H303" s="38">
        <v>273</v>
      </c>
      <c r="I303" s="39">
        <f>SUM(I304:I305)</f>
        <v>0</v>
      </c>
      <c r="J303" s="39">
        <f>SUM(J304:J305)</f>
        <v>0</v>
      </c>
      <c r="K303" s="39">
        <f>SUM(K304:K305)</f>
        <v>0</v>
      </c>
      <c r="L303" s="39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3">
        <v>3</v>
      </c>
      <c r="B304" s="53">
        <v>3</v>
      </c>
      <c r="C304" s="49">
        <v>1</v>
      </c>
      <c r="D304" s="50">
        <v>1</v>
      </c>
      <c r="E304" s="50">
        <v>3</v>
      </c>
      <c r="F304" s="52">
        <v>1</v>
      </c>
      <c r="G304" s="51" t="s">
        <v>212</v>
      </c>
      <c r="H304" s="38">
        <v>274</v>
      </c>
      <c r="I304" s="56">
        <v>0</v>
      </c>
      <c r="J304" s="56">
        <v>0</v>
      </c>
      <c r="K304" s="56">
        <v>0</v>
      </c>
      <c r="L304" s="56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3">
        <v>3</v>
      </c>
      <c r="B305" s="53">
        <v>3</v>
      </c>
      <c r="C305" s="49">
        <v>1</v>
      </c>
      <c r="D305" s="50">
        <v>1</v>
      </c>
      <c r="E305" s="50">
        <v>3</v>
      </c>
      <c r="F305" s="52">
        <v>2</v>
      </c>
      <c r="G305" s="51" t="s">
        <v>199</v>
      </c>
      <c r="H305" s="38">
        <v>275</v>
      </c>
      <c r="I305" s="56">
        <v>0</v>
      </c>
      <c r="J305" s="56">
        <v>0</v>
      </c>
      <c r="K305" s="56">
        <v>0</v>
      </c>
      <c r="L305" s="56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69">
        <v>3</v>
      </c>
      <c r="B306" s="44">
        <v>3</v>
      </c>
      <c r="C306" s="49">
        <v>1</v>
      </c>
      <c r="D306" s="50">
        <v>2</v>
      </c>
      <c r="E306" s="50"/>
      <c r="F306" s="52"/>
      <c r="G306" s="51" t="s">
        <v>213</v>
      </c>
      <c r="H306" s="38">
        <v>276</v>
      </c>
      <c r="I306" s="39">
        <f>I307</f>
        <v>0</v>
      </c>
      <c r="J306" s="107">
        <f>J307</f>
        <v>0</v>
      </c>
      <c r="K306" s="40">
        <f>K307</f>
        <v>0</v>
      </c>
      <c r="L306" s="40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69">
        <v>3</v>
      </c>
      <c r="B307" s="69">
        <v>3</v>
      </c>
      <c r="C307" s="44">
        <v>1</v>
      </c>
      <c r="D307" s="42">
        <v>2</v>
      </c>
      <c r="E307" s="42">
        <v>1</v>
      </c>
      <c r="F307" s="45"/>
      <c r="G307" s="51" t="s">
        <v>213</v>
      </c>
      <c r="H307" s="38">
        <v>277</v>
      </c>
      <c r="I307" s="59">
        <f>SUM(I308:I309)</f>
        <v>0</v>
      </c>
      <c r="J307" s="108">
        <f>SUM(J308:J309)</f>
        <v>0</v>
      </c>
      <c r="K307" s="60">
        <f>SUM(K308:K309)</f>
        <v>0</v>
      </c>
      <c r="L307" s="60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3">
        <v>3</v>
      </c>
      <c r="B308" s="53">
        <v>3</v>
      </c>
      <c r="C308" s="49">
        <v>1</v>
      </c>
      <c r="D308" s="50">
        <v>2</v>
      </c>
      <c r="E308" s="50">
        <v>1</v>
      </c>
      <c r="F308" s="52">
        <v>1</v>
      </c>
      <c r="G308" s="51" t="s">
        <v>214</v>
      </c>
      <c r="H308" s="38">
        <v>278</v>
      </c>
      <c r="I308" s="56">
        <v>0</v>
      </c>
      <c r="J308" s="56">
        <v>0</v>
      </c>
      <c r="K308" s="56">
        <v>0</v>
      </c>
      <c r="L308" s="56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1">
        <v>3</v>
      </c>
      <c r="B309" s="94">
        <v>3</v>
      </c>
      <c r="C309" s="70">
        <v>1</v>
      </c>
      <c r="D309" s="71">
        <v>2</v>
      </c>
      <c r="E309" s="71">
        <v>1</v>
      </c>
      <c r="F309" s="72">
        <v>2</v>
      </c>
      <c r="G309" s="73" t="s">
        <v>215</v>
      </c>
      <c r="H309" s="38">
        <v>279</v>
      </c>
      <c r="I309" s="56">
        <v>0</v>
      </c>
      <c r="J309" s="56">
        <v>0</v>
      </c>
      <c r="K309" s="56">
        <v>0</v>
      </c>
      <c r="L309" s="56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49">
        <v>3</v>
      </c>
      <c r="B310" s="51">
        <v>3</v>
      </c>
      <c r="C310" s="49">
        <v>1</v>
      </c>
      <c r="D310" s="50">
        <v>3</v>
      </c>
      <c r="E310" s="50"/>
      <c r="F310" s="52"/>
      <c r="G310" s="51" t="s">
        <v>216</v>
      </c>
      <c r="H310" s="38">
        <v>280</v>
      </c>
      <c r="I310" s="39">
        <f>I311</f>
        <v>0</v>
      </c>
      <c r="J310" s="107">
        <f>J311</f>
        <v>0</v>
      </c>
      <c r="K310" s="40">
        <f>K311</f>
        <v>0</v>
      </c>
      <c r="L310" s="40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49">
        <v>3</v>
      </c>
      <c r="B311" s="73">
        <v>3</v>
      </c>
      <c r="C311" s="70">
        <v>1</v>
      </c>
      <c r="D311" s="71">
        <v>3</v>
      </c>
      <c r="E311" s="71">
        <v>1</v>
      </c>
      <c r="F311" s="72"/>
      <c r="G311" s="51" t="s">
        <v>216</v>
      </c>
      <c r="H311" s="38">
        <v>281</v>
      </c>
      <c r="I311" s="40">
        <f>I312+I313</f>
        <v>0</v>
      </c>
      <c r="J311" s="40">
        <f>J312+J313</f>
        <v>0</v>
      </c>
      <c r="K311" s="40">
        <f>K312+K313</f>
        <v>0</v>
      </c>
      <c r="L311" s="40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49">
        <v>3</v>
      </c>
      <c r="B312" s="51">
        <v>3</v>
      </c>
      <c r="C312" s="49">
        <v>1</v>
      </c>
      <c r="D312" s="50">
        <v>3</v>
      </c>
      <c r="E312" s="50">
        <v>1</v>
      </c>
      <c r="F312" s="52">
        <v>1</v>
      </c>
      <c r="G312" s="51" t="s">
        <v>217</v>
      </c>
      <c r="H312" s="38">
        <v>282</v>
      </c>
      <c r="I312" s="99">
        <v>0</v>
      </c>
      <c r="J312" s="99">
        <v>0</v>
      </c>
      <c r="K312" s="99">
        <v>0</v>
      </c>
      <c r="L312" s="98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49">
        <v>3</v>
      </c>
      <c r="B313" s="51">
        <v>3</v>
      </c>
      <c r="C313" s="49">
        <v>1</v>
      </c>
      <c r="D313" s="50">
        <v>3</v>
      </c>
      <c r="E313" s="50">
        <v>1</v>
      </c>
      <c r="F313" s="52">
        <v>2</v>
      </c>
      <c r="G313" s="51" t="s">
        <v>218</v>
      </c>
      <c r="H313" s="38">
        <v>283</v>
      </c>
      <c r="I313" s="56">
        <v>0</v>
      </c>
      <c r="J313" s="56">
        <v>0</v>
      </c>
      <c r="K313" s="56">
        <v>0</v>
      </c>
      <c r="L313" s="56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49">
        <v>3</v>
      </c>
      <c r="B314" s="51">
        <v>3</v>
      </c>
      <c r="C314" s="49">
        <v>1</v>
      </c>
      <c r="D314" s="50">
        <v>4</v>
      </c>
      <c r="E314" s="50"/>
      <c r="F314" s="52"/>
      <c r="G314" s="51" t="s">
        <v>219</v>
      </c>
      <c r="H314" s="38">
        <v>284</v>
      </c>
      <c r="I314" s="39">
        <f>I315</f>
        <v>0</v>
      </c>
      <c r="J314" s="107">
        <f>J315</f>
        <v>0</v>
      </c>
      <c r="K314" s="40">
        <f>K315</f>
        <v>0</v>
      </c>
      <c r="L314" s="40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3">
        <v>3</v>
      </c>
      <c r="B315" s="49">
        <v>3</v>
      </c>
      <c r="C315" s="50">
        <v>1</v>
      </c>
      <c r="D315" s="50">
        <v>4</v>
      </c>
      <c r="E315" s="50">
        <v>1</v>
      </c>
      <c r="F315" s="52"/>
      <c r="G315" s="51" t="s">
        <v>219</v>
      </c>
      <c r="H315" s="38">
        <v>285</v>
      </c>
      <c r="I315" s="39">
        <f>SUM(I316:I317)</f>
        <v>0</v>
      </c>
      <c r="J315" s="39">
        <f>SUM(J316:J317)</f>
        <v>0</v>
      </c>
      <c r="K315" s="39">
        <f>SUM(K316:K317)</f>
        <v>0</v>
      </c>
      <c r="L315" s="39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3">
        <v>3</v>
      </c>
      <c r="B316" s="49">
        <v>3</v>
      </c>
      <c r="C316" s="50">
        <v>1</v>
      </c>
      <c r="D316" s="50">
        <v>4</v>
      </c>
      <c r="E316" s="50">
        <v>1</v>
      </c>
      <c r="F316" s="52">
        <v>1</v>
      </c>
      <c r="G316" s="51" t="s">
        <v>220</v>
      </c>
      <c r="H316" s="38">
        <v>286</v>
      </c>
      <c r="I316" s="55">
        <v>0</v>
      </c>
      <c r="J316" s="56">
        <v>0</v>
      </c>
      <c r="K316" s="56">
        <v>0</v>
      </c>
      <c r="L316" s="55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49">
        <v>3</v>
      </c>
      <c r="B317" s="50">
        <v>3</v>
      </c>
      <c r="C317" s="50">
        <v>1</v>
      </c>
      <c r="D317" s="50">
        <v>4</v>
      </c>
      <c r="E317" s="50">
        <v>1</v>
      </c>
      <c r="F317" s="52">
        <v>2</v>
      </c>
      <c r="G317" s="51" t="s">
        <v>221</v>
      </c>
      <c r="H317" s="38">
        <v>287</v>
      </c>
      <c r="I317" s="56">
        <v>0</v>
      </c>
      <c r="J317" s="99">
        <v>0</v>
      </c>
      <c r="K317" s="99">
        <v>0</v>
      </c>
      <c r="L317" s="98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49">
        <v>3</v>
      </c>
      <c r="B318" s="50">
        <v>3</v>
      </c>
      <c r="C318" s="50">
        <v>1</v>
      </c>
      <c r="D318" s="50">
        <v>5</v>
      </c>
      <c r="E318" s="50"/>
      <c r="F318" s="52"/>
      <c r="G318" s="51" t="s">
        <v>222</v>
      </c>
      <c r="H318" s="38">
        <v>288</v>
      </c>
      <c r="I318" s="60">
        <f t="shared" ref="I318:L319" si="29">I319</f>
        <v>0</v>
      </c>
      <c r="J318" s="107">
        <f t="shared" si="29"/>
        <v>0</v>
      </c>
      <c r="K318" s="40">
        <f t="shared" si="29"/>
        <v>0</v>
      </c>
      <c r="L318" s="40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4">
        <v>3</v>
      </c>
      <c r="B319" s="71">
        <v>3</v>
      </c>
      <c r="C319" s="71">
        <v>1</v>
      </c>
      <c r="D319" s="71">
        <v>5</v>
      </c>
      <c r="E319" s="71">
        <v>1</v>
      </c>
      <c r="F319" s="72"/>
      <c r="G319" s="51" t="s">
        <v>222</v>
      </c>
      <c r="H319" s="38">
        <v>289</v>
      </c>
      <c r="I319" s="40">
        <f t="shared" si="29"/>
        <v>0</v>
      </c>
      <c r="J319" s="108">
        <f t="shared" si="29"/>
        <v>0</v>
      </c>
      <c r="K319" s="60">
        <f t="shared" si="29"/>
        <v>0</v>
      </c>
      <c r="L319" s="60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49">
        <v>3</v>
      </c>
      <c r="B320" s="50">
        <v>3</v>
      </c>
      <c r="C320" s="50">
        <v>1</v>
      </c>
      <c r="D320" s="50">
        <v>5</v>
      </c>
      <c r="E320" s="50">
        <v>1</v>
      </c>
      <c r="F320" s="52">
        <v>1</v>
      </c>
      <c r="G320" s="51" t="s">
        <v>223</v>
      </c>
      <c r="H320" s="38">
        <v>290</v>
      </c>
      <c r="I320" s="56">
        <v>0</v>
      </c>
      <c r="J320" s="99">
        <v>0</v>
      </c>
      <c r="K320" s="99">
        <v>0</v>
      </c>
      <c r="L320" s="98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49">
        <v>3</v>
      </c>
      <c r="B321" s="50">
        <v>3</v>
      </c>
      <c r="C321" s="50">
        <v>1</v>
      </c>
      <c r="D321" s="50">
        <v>6</v>
      </c>
      <c r="E321" s="50"/>
      <c r="F321" s="52"/>
      <c r="G321" s="51" t="s">
        <v>192</v>
      </c>
      <c r="H321" s="38">
        <v>291</v>
      </c>
      <c r="I321" s="40">
        <f t="shared" ref="I321:L322" si="30">I322</f>
        <v>0</v>
      </c>
      <c r="J321" s="107">
        <f t="shared" si="30"/>
        <v>0</v>
      </c>
      <c r="K321" s="40">
        <f t="shared" si="30"/>
        <v>0</v>
      </c>
      <c r="L321" s="40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49">
        <v>3</v>
      </c>
      <c r="B322" s="50">
        <v>3</v>
      </c>
      <c r="C322" s="50">
        <v>1</v>
      </c>
      <c r="D322" s="50">
        <v>6</v>
      </c>
      <c r="E322" s="50">
        <v>1</v>
      </c>
      <c r="F322" s="52"/>
      <c r="G322" s="51" t="s">
        <v>192</v>
      </c>
      <c r="H322" s="38">
        <v>292</v>
      </c>
      <c r="I322" s="39">
        <f t="shared" si="30"/>
        <v>0</v>
      </c>
      <c r="J322" s="107">
        <f t="shared" si="30"/>
        <v>0</v>
      </c>
      <c r="K322" s="40">
        <f t="shared" si="30"/>
        <v>0</v>
      </c>
      <c r="L322" s="40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49">
        <v>3</v>
      </c>
      <c r="B323" s="50">
        <v>3</v>
      </c>
      <c r="C323" s="50">
        <v>1</v>
      </c>
      <c r="D323" s="50">
        <v>6</v>
      </c>
      <c r="E323" s="50">
        <v>1</v>
      </c>
      <c r="F323" s="52">
        <v>1</v>
      </c>
      <c r="G323" s="51" t="s">
        <v>192</v>
      </c>
      <c r="H323" s="38">
        <v>293</v>
      </c>
      <c r="I323" s="99">
        <v>0</v>
      </c>
      <c r="J323" s="99">
        <v>0</v>
      </c>
      <c r="K323" s="99">
        <v>0</v>
      </c>
      <c r="L323" s="98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49">
        <v>3</v>
      </c>
      <c r="B324" s="50">
        <v>3</v>
      </c>
      <c r="C324" s="50">
        <v>1</v>
      </c>
      <c r="D324" s="50">
        <v>7</v>
      </c>
      <c r="E324" s="50"/>
      <c r="F324" s="52"/>
      <c r="G324" s="51" t="s">
        <v>224</v>
      </c>
      <c r="H324" s="38">
        <v>294</v>
      </c>
      <c r="I324" s="39">
        <f>I325</f>
        <v>0</v>
      </c>
      <c r="J324" s="107">
        <f>J325</f>
        <v>0</v>
      </c>
      <c r="K324" s="40">
        <f>K325</f>
        <v>0</v>
      </c>
      <c r="L324" s="40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49">
        <v>3</v>
      </c>
      <c r="B325" s="50">
        <v>3</v>
      </c>
      <c r="C325" s="50">
        <v>1</v>
      </c>
      <c r="D325" s="50">
        <v>7</v>
      </c>
      <c r="E325" s="50">
        <v>1</v>
      </c>
      <c r="F325" s="52"/>
      <c r="G325" s="51" t="s">
        <v>224</v>
      </c>
      <c r="H325" s="38">
        <v>295</v>
      </c>
      <c r="I325" s="39">
        <f>I326+I327</f>
        <v>0</v>
      </c>
      <c r="J325" s="39">
        <f>J326+J327</f>
        <v>0</v>
      </c>
      <c r="K325" s="39">
        <f>K326+K327</f>
        <v>0</v>
      </c>
      <c r="L325" s="39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49">
        <v>3</v>
      </c>
      <c r="B326" s="50">
        <v>3</v>
      </c>
      <c r="C326" s="50">
        <v>1</v>
      </c>
      <c r="D326" s="50">
        <v>7</v>
      </c>
      <c r="E326" s="50">
        <v>1</v>
      </c>
      <c r="F326" s="52">
        <v>1</v>
      </c>
      <c r="G326" s="51" t="s">
        <v>225</v>
      </c>
      <c r="H326" s="38">
        <v>296</v>
      </c>
      <c r="I326" s="99">
        <v>0</v>
      </c>
      <c r="J326" s="99">
        <v>0</v>
      </c>
      <c r="K326" s="99">
        <v>0</v>
      </c>
      <c r="L326" s="98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49">
        <v>3</v>
      </c>
      <c r="B327" s="50">
        <v>3</v>
      </c>
      <c r="C327" s="50">
        <v>1</v>
      </c>
      <c r="D327" s="50">
        <v>7</v>
      </c>
      <c r="E327" s="50">
        <v>1</v>
      </c>
      <c r="F327" s="52">
        <v>2</v>
      </c>
      <c r="G327" s="51" t="s">
        <v>226</v>
      </c>
      <c r="H327" s="38">
        <v>297</v>
      </c>
      <c r="I327" s="56">
        <v>0</v>
      </c>
      <c r="J327" s="56">
        <v>0</v>
      </c>
      <c r="K327" s="56">
        <v>0</v>
      </c>
      <c r="L327" s="56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49">
        <v>3</v>
      </c>
      <c r="B328" s="50">
        <v>3</v>
      </c>
      <c r="C328" s="50">
        <v>2</v>
      </c>
      <c r="D328" s="50"/>
      <c r="E328" s="50"/>
      <c r="F328" s="52"/>
      <c r="G328" s="51" t="s">
        <v>227</v>
      </c>
      <c r="H328" s="38">
        <v>298</v>
      </c>
      <c r="I328" s="39">
        <f>SUM(I329+I338+I342+I346+I350+I353+I356)</f>
        <v>0</v>
      </c>
      <c r="J328" s="107">
        <f>SUM(J329+J338+J342+J346+J350+J353+J356)</f>
        <v>0</v>
      </c>
      <c r="K328" s="40">
        <f>SUM(K329+K338+K342+K346+K350+K353+K356)</f>
        <v>0</v>
      </c>
      <c r="L328" s="40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49">
        <v>3</v>
      </c>
      <c r="B329" s="50">
        <v>3</v>
      </c>
      <c r="C329" s="50">
        <v>2</v>
      </c>
      <c r="D329" s="50">
        <v>1</v>
      </c>
      <c r="E329" s="50"/>
      <c r="F329" s="52"/>
      <c r="G329" s="51" t="s">
        <v>174</v>
      </c>
      <c r="H329" s="38">
        <v>299</v>
      </c>
      <c r="I329" s="39">
        <f>I330</f>
        <v>0</v>
      </c>
      <c r="J329" s="107">
        <f>J330</f>
        <v>0</v>
      </c>
      <c r="K329" s="40">
        <f>K330</f>
        <v>0</v>
      </c>
      <c r="L329" s="40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3">
        <v>3</v>
      </c>
      <c r="B330" s="49">
        <v>3</v>
      </c>
      <c r="C330" s="50">
        <v>2</v>
      </c>
      <c r="D330" s="51">
        <v>1</v>
      </c>
      <c r="E330" s="49">
        <v>1</v>
      </c>
      <c r="F330" s="52"/>
      <c r="G330" s="51" t="s">
        <v>174</v>
      </c>
      <c r="H330" s="38">
        <v>300</v>
      </c>
      <c r="I330" s="39">
        <f>SUM(I331:I331)</f>
        <v>0</v>
      </c>
      <c r="J330" s="39">
        <f>SUM(J331:J331)</f>
        <v>0</v>
      </c>
      <c r="K330" s="39">
        <f>SUM(K331:K331)</f>
        <v>0</v>
      </c>
      <c r="L330" s="39">
        <f>SUM(L331:L331)</f>
        <v>0</v>
      </c>
      <c r="M330" s="137"/>
      <c r="N330" s="137"/>
      <c r="O330" s="137"/>
      <c r="P330" s="137"/>
      <c r="Q330" s="1"/>
      <c r="R330" s="1"/>
      <c r="S330" s="1"/>
    </row>
    <row r="331" spans="1:19" ht="13.5" hidden="1" customHeight="1" collapsed="1">
      <c r="A331" s="53">
        <v>3</v>
      </c>
      <c r="B331" s="49">
        <v>3</v>
      </c>
      <c r="C331" s="50">
        <v>2</v>
      </c>
      <c r="D331" s="51">
        <v>1</v>
      </c>
      <c r="E331" s="49">
        <v>1</v>
      </c>
      <c r="F331" s="52">
        <v>1</v>
      </c>
      <c r="G331" s="51" t="s">
        <v>175</v>
      </c>
      <c r="H331" s="38">
        <v>301</v>
      </c>
      <c r="I331" s="99">
        <v>0</v>
      </c>
      <c r="J331" s="99">
        <v>0</v>
      </c>
      <c r="K331" s="99">
        <v>0</v>
      </c>
      <c r="L331" s="98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3">
        <v>3</v>
      </c>
      <c r="B332" s="49">
        <v>3</v>
      </c>
      <c r="C332" s="50">
        <v>2</v>
      </c>
      <c r="D332" s="51">
        <v>1</v>
      </c>
      <c r="E332" s="49">
        <v>2</v>
      </c>
      <c r="F332" s="52"/>
      <c r="G332" s="73" t="s">
        <v>198</v>
      </c>
      <c r="H332" s="38">
        <v>302</v>
      </c>
      <c r="I332" s="39">
        <f>SUM(I333:I334)</f>
        <v>0</v>
      </c>
      <c r="J332" s="39">
        <f>SUM(J333:J334)</f>
        <v>0</v>
      </c>
      <c r="K332" s="39">
        <f>SUM(K333:K334)</f>
        <v>0</v>
      </c>
      <c r="L332" s="39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3">
        <v>3</v>
      </c>
      <c r="B333" s="49">
        <v>3</v>
      </c>
      <c r="C333" s="50">
        <v>2</v>
      </c>
      <c r="D333" s="51">
        <v>1</v>
      </c>
      <c r="E333" s="49">
        <v>2</v>
      </c>
      <c r="F333" s="52">
        <v>1</v>
      </c>
      <c r="G333" s="73" t="s">
        <v>177</v>
      </c>
      <c r="H333" s="38">
        <v>303</v>
      </c>
      <c r="I333" s="99">
        <v>0</v>
      </c>
      <c r="J333" s="99">
        <v>0</v>
      </c>
      <c r="K333" s="99">
        <v>0</v>
      </c>
      <c r="L333" s="98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3">
        <v>3</v>
      </c>
      <c r="B334" s="49">
        <v>3</v>
      </c>
      <c r="C334" s="50">
        <v>2</v>
      </c>
      <c r="D334" s="51">
        <v>1</v>
      </c>
      <c r="E334" s="49">
        <v>2</v>
      </c>
      <c r="F334" s="52">
        <v>2</v>
      </c>
      <c r="G334" s="73" t="s">
        <v>178</v>
      </c>
      <c r="H334" s="38">
        <v>304</v>
      </c>
      <c r="I334" s="56">
        <v>0</v>
      </c>
      <c r="J334" s="56">
        <v>0</v>
      </c>
      <c r="K334" s="56">
        <v>0</v>
      </c>
      <c r="L334" s="56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3">
        <v>3</v>
      </c>
      <c r="B335" s="49">
        <v>3</v>
      </c>
      <c r="C335" s="50">
        <v>2</v>
      </c>
      <c r="D335" s="51">
        <v>1</v>
      </c>
      <c r="E335" s="49">
        <v>3</v>
      </c>
      <c r="F335" s="52"/>
      <c r="G335" s="73" t="s">
        <v>179</v>
      </c>
      <c r="H335" s="38">
        <v>305</v>
      </c>
      <c r="I335" s="39">
        <f>SUM(I336:I337)</f>
        <v>0</v>
      </c>
      <c r="J335" s="39">
        <f>SUM(J336:J337)</f>
        <v>0</v>
      </c>
      <c r="K335" s="39">
        <f>SUM(K336:K337)</f>
        <v>0</v>
      </c>
      <c r="L335" s="39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3">
        <v>3</v>
      </c>
      <c r="B336" s="49">
        <v>3</v>
      </c>
      <c r="C336" s="50">
        <v>2</v>
      </c>
      <c r="D336" s="51">
        <v>1</v>
      </c>
      <c r="E336" s="49">
        <v>3</v>
      </c>
      <c r="F336" s="52">
        <v>1</v>
      </c>
      <c r="G336" s="73" t="s">
        <v>180</v>
      </c>
      <c r="H336" s="38">
        <v>306</v>
      </c>
      <c r="I336" s="56">
        <v>0</v>
      </c>
      <c r="J336" s="56">
        <v>0</v>
      </c>
      <c r="K336" s="56">
        <v>0</v>
      </c>
      <c r="L336" s="56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3">
        <v>3</v>
      </c>
      <c r="B337" s="49">
        <v>3</v>
      </c>
      <c r="C337" s="50">
        <v>2</v>
      </c>
      <c r="D337" s="51">
        <v>1</v>
      </c>
      <c r="E337" s="49">
        <v>3</v>
      </c>
      <c r="F337" s="52">
        <v>2</v>
      </c>
      <c r="G337" s="73" t="s">
        <v>199</v>
      </c>
      <c r="H337" s="38">
        <v>307</v>
      </c>
      <c r="I337" s="74">
        <v>0</v>
      </c>
      <c r="J337" s="109">
        <v>0</v>
      </c>
      <c r="K337" s="74">
        <v>0</v>
      </c>
      <c r="L337" s="74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1">
        <v>3</v>
      </c>
      <c r="B338" s="61">
        <v>3</v>
      </c>
      <c r="C338" s="70">
        <v>2</v>
      </c>
      <c r="D338" s="73">
        <v>2</v>
      </c>
      <c r="E338" s="70"/>
      <c r="F338" s="72"/>
      <c r="G338" s="73" t="s">
        <v>213</v>
      </c>
      <c r="H338" s="38">
        <v>308</v>
      </c>
      <c r="I338" s="66">
        <f>I339</f>
        <v>0</v>
      </c>
      <c r="J338" s="110">
        <f>J339</f>
        <v>0</v>
      </c>
      <c r="K338" s="67">
        <f>K339</f>
        <v>0</v>
      </c>
      <c r="L338" s="67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3">
        <v>3</v>
      </c>
      <c r="B339" s="53">
        <v>3</v>
      </c>
      <c r="C339" s="49">
        <v>2</v>
      </c>
      <c r="D339" s="51">
        <v>2</v>
      </c>
      <c r="E339" s="49">
        <v>1</v>
      </c>
      <c r="F339" s="52"/>
      <c r="G339" s="73" t="s">
        <v>213</v>
      </c>
      <c r="H339" s="38">
        <v>309</v>
      </c>
      <c r="I339" s="39">
        <f>SUM(I340:I341)</f>
        <v>0</v>
      </c>
      <c r="J339" s="79">
        <f>SUM(J340:J341)</f>
        <v>0</v>
      </c>
      <c r="K339" s="40">
        <f>SUM(K340:K341)</f>
        <v>0</v>
      </c>
      <c r="L339" s="40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3">
        <v>3</v>
      </c>
      <c r="B340" s="53">
        <v>3</v>
      </c>
      <c r="C340" s="49">
        <v>2</v>
      </c>
      <c r="D340" s="51">
        <v>2</v>
      </c>
      <c r="E340" s="53">
        <v>1</v>
      </c>
      <c r="F340" s="83">
        <v>1</v>
      </c>
      <c r="G340" s="51" t="s">
        <v>214</v>
      </c>
      <c r="H340" s="38">
        <v>310</v>
      </c>
      <c r="I340" s="56">
        <v>0</v>
      </c>
      <c r="J340" s="56">
        <v>0</v>
      </c>
      <c r="K340" s="56">
        <v>0</v>
      </c>
      <c r="L340" s="56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1">
        <v>3</v>
      </c>
      <c r="B341" s="61">
        <v>3</v>
      </c>
      <c r="C341" s="62">
        <v>2</v>
      </c>
      <c r="D341" s="63">
        <v>2</v>
      </c>
      <c r="E341" s="64">
        <v>1</v>
      </c>
      <c r="F341" s="91">
        <v>2</v>
      </c>
      <c r="G341" s="64" t="s">
        <v>215</v>
      </c>
      <c r="H341" s="38">
        <v>311</v>
      </c>
      <c r="I341" s="56">
        <v>0</v>
      </c>
      <c r="J341" s="56">
        <v>0</v>
      </c>
      <c r="K341" s="56">
        <v>0</v>
      </c>
      <c r="L341" s="56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3">
        <v>3</v>
      </c>
      <c r="B342" s="53">
        <v>3</v>
      </c>
      <c r="C342" s="49">
        <v>2</v>
      </c>
      <c r="D342" s="50">
        <v>3</v>
      </c>
      <c r="E342" s="51"/>
      <c r="F342" s="83"/>
      <c r="G342" s="51" t="s">
        <v>216</v>
      </c>
      <c r="H342" s="38">
        <v>312</v>
      </c>
      <c r="I342" s="39">
        <f>I343</f>
        <v>0</v>
      </c>
      <c r="J342" s="79">
        <f>J343</f>
        <v>0</v>
      </c>
      <c r="K342" s="40">
        <f>K343</f>
        <v>0</v>
      </c>
      <c r="L342" s="40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3">
        <v>3</v>
      </c>
      <c r="B343" s="53">
        <v>3</v>
      </c>
      <c r="C343" s="49">
        <v>2</v>
      </c>
      <c r="D343" s="50">
        <v>3</v>
      </c>
      <c r="E343" s="51">
        <v>1</v>
      </c>
      <c r="F343" s="83"/>
      <c r="G343" s="51" t="s">
        <v>216</v>
      </c>
      <c r="H343" s="38">
        <v>313</v>
      </c>
      <c r="I343" s="39">
        <f>I344+I345</f>
        <v>0</v>
      </c>
      <c r="J343" s="39">
        <f>J344+J345</f>
        <v>0</v>
      </c>
      <c r="K343" s="39">
        <f>K344+K345</f>
        <v>0</v>
      </c>
      <c r="L343" s="39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3">
        <v>3</v>
      </c>
      <c r="B344" s="53">
        <v>3</v>
      </c>
      <c r="C344" s="49">
        <v>2</v>
      </c>
      <c r="D344" s="50">
        <v>3</v>
      </c>
      <c r="E344" s="51">
        <v>1</v>
      </c>
      <c r="F344" s="83">
        <v>1</v>
      </c>
      <c r="G344" s="51" t="s">
        <v>217</v>
      </c>
      <c r="H344" s="38">
        <v>314</v>
      </c>
      <c r="I344" s="99">
        <v>0</v>
      </c>
      <c r="J344" s="99">
        <v>0</v>
      </c>
      <c r="K344" s="99">
        <v>0</v>
      </c>
      <c r="L344" s="98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3">
        <v>3</v>
      </c>
      <c r="B345" s="53">
        <v>3</v>
      </c>
      <c r="C345" s="49">
        <v>2</v>
      </c>
      <c r="D345" s="50">
        <v>3</v>
      </c>
      <c r="E345" s="51">
        <v>1</v>
      </c>
      <c r="F345" s="83">
        <v>2</v>
      </c>
      <c r="G345" s="51" t="s">
        <v>218</v>
      </c>
      <c r="H345" s="38">
        <v>315</v>
      </c>
      <c r="I345" s="56">
        <v>0</v>
      </c>
      <c r="J345" s="56">
        <v>0</v>
      </c>
      <c r="K345" s="56">
        <v>0</v>
      </c>
      <c r="L345" s="56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3">
        <v>3</v>
      </c>
      <c r="B346" s="53">
        <v>3</v>
      </c>
      <c r="C346" s="49">
        <v>2</v>
      </c>
      <c r="D346" s="50">
        <v>4</v>
      </c>
      <c r="E346" s="50"/>
      <c r="F346" s="52"/>
      <c r="G346" s="51" t="s">
        <v>219</v>
      </c>
      <c r="H346" s="38">
        <v>316</v>
      </c>
      <c r="I346" s="39">
        <f>I347</f>
        <v>0</v>
      </c>
      <c r="J346" s="79">
        <f>J347</f>
        <v>0</v>
      </c>
      <c r="K346" s="40">
        <f>K347</f>
        <v>0</v>
      </c>
      <c r="L346" s="40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69">
        <v>3</v>
      </c>
      <c r="B347" s="69">
        <v>3</v>
      </c>
      <c r="C347" s="44">
        <v>2</v>
      </c>
      <c r="D347" s="42">
        <v>4</v>
      </c>
      <c r="E347" s="42">
        <v>1</v>
      </c>
      <c r="F347" s="45"/>
      <c r="G347" s="51" t="s">
        <v>219</v>
      </c>
      <c r="H347" s="38">
        <v>317</v>
      </c>
      <c r="I347" s="59">
        <f>SUM(I348:I349)</f>
        <v>0</v>
      </c>
      <c r="J347" s="80">
        <f>SUM(J348:J349)</f>
        <v>0</v>
      </c>
      <c r="K347" s="60">
        <f>SUM(K348:K349)</f>
        <v>0</v>
      </c>
      <c r="L347" s="60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3">
        <v>3</v>
      </c>
      <c r="B348" s="53">
        <v>3</v>
      </c>
      <c r="C348" s="49">
        <v>2</v>
      </c>
      <c r="D348" s="50">
        <v>4</v>
      </c>
      <c r="E348" s="50">
        <v>1</v>
      </c>
      <c r="F348" s="52">
        <v>1</v>
      </c>
      <c r="G348" s="51" t="s">
        <v>220</v>
      </c>
      <c r="H348" s="38">
        <v>318</v>
      </c>
      <c r="I348" s="56">
        <v>0</v>
      </c>
      <c r="J348" s="56">
        <v>0</v>
      </c>
      <c r="K348" s="56">
        <v>0</v>
      </c>
      <c r="L348" s="56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3">
        <v>3</v>
      </c>
      <c r="B349" s="53">
        <v>3</v>
      </c>
      <c r="C349" s="49">
        <v>2</v>
      </c>
      <c r="D349" s="50">
        <v>4</v>
      </c>
      <c r="E349" s="50">
        <v>1</v>
      </c>
      <c r="F349" s="52">
        <v>2</v>
      </c>
      <c r="G349" s="51" t="s">
        <v>228</v>
      </c>
      <c r="H349" s="38">
        <v>319</v>
      </c>
      <c r="I349" s="56">
        <v>0</v>
      </c>
      <c r="J349" s="56">
        <v>0</v>
      </c>
      <c r="K349" s="56">
        <v>0</v>
      </c>
      <c r="L349" s="56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3">
        <v>3</v>
      </c>
      <c r="B350" s="53">
        <v>3</v>
      </c>
      <c r="C350" s="49">
        <v>2</v>
      </c>
      <c r="D350" s="50">
        <v>5</v>
      </c>
      <c r="E350" s="50"/>
      <c r="F350" s="52"/>
      <c r="G350" s="51" t="s">
        <v>222</v>
      </c>
      <c r="H350" s="38">
        <v>320</v>
      </c>
      <c r="I350" s="39">
        <f t="shared" ref="I350:L351" si="31">I351</f>
        <v>0</v>
      </c>
      <c r="J350" s="79">
        <f t="shared" si="31"/>
        <v>0</v>
      </c>
      <c r="K350" s="40">
        <f t="shared" si="31"/>
        <v>0</v>
      </c>
      <c r="L350" s="40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69">
        <v>3</v>
      </c>
      <c r="B351" s="69">
        <v>3</v>
      </c>
      <c r="C351" s="44">
        <v>2</v>
      </c>
      <c r="D351" s="42">
        <v>5</v>
      </c>
      <c r="E351" s="42">
        <v>1</v>
      </c>
      <c r="F351" s="45"/>
      <c r="G351" s="51" t="s">
        <v>222</v>
      </c>
      <c r="H351" s="38">
        <v>321</v>
      </c>
      <c r="I351" s="59">
        <f t="shared" si="31"/>
        <v>0</v>
      </c>
      <c r="J351" s="80">
        <f t="shared" si="31"/>
        <v>0</v>
      </c>
      <c r="K351" s="60">
        <f t="shared" si="31"/>
        <v>0</v>
      </c>
      <c r="L351" s="60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3">
        <v>3</v>
      </c>
      <c r="B352" s="53">
        <v>3</v>
      </c>
      <c r="C352" s="49">
        <v>2</v>
      </c>
      <c r="D352" s="50">
        <v>5</v>
      </c>
      <c r="E352" s="50">
        <v>1</v>
      </c>
      <c r="F352" s="52">
        <v>1</v>
      </c>
      <c r="G352" s="51" t="s">
        <v>222</v>
      </c>
      <c r="H352" s="38">
        <v>322</v>
      </c>
      <c r="I352" s="99">
        <v>0</v>
      </c>
      <c r="J352" s="99">
        <v>0</v>
      </c>
      <c r="K352" s="99">
        <v>0</v>
      </c>
      <c r="L352" s="98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3">
        <v>3</v>
      </c>
      <c r="B353" s="53">
        <v>3</v>
      </c>
      <c r="C353" s="49">
        <v>2</v>
      </c>
      <c r="D353" s="50">
        <v>6</v>
      </c>
      <c r="E353" s="50"/>
      <c r="F353" s="52"/>
      <c r="G353" s="51" t="s">
        <v>192</v>
      </c>
      <c r="H353" s="38">
        <v>323</v>
      </c>
      <c r="I353" s="39">
        <f t="shared" ref="I353:L354" si="32">I354</f>
        <v>0</v>
      </c>
      <c r="J353" s="79">
        <f t="shared" si="32"/>
        <v>0</v>
      </c>
      <c r="K353" s="40">
        <f t="shared" si="32"/>
        <v>0</v>
      </c>
      <c r="L353" s="40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3">
        <v>3</v>
      </c>
      <c r="B354" s="53">
        <v>3</v>
      </c>
      <c r="C354" s="49">
        <v>2</v>
      </c>
      <c r="D354" s="50">
        <v>6</v>
      </c>
      <c r="E354" s="50">
        <v>1</v>
      </c>
      <c r="F354" s="52"/>
      <c r="G354" s="51" t="s">
        <v>192</v>
      </c>
      <c r="H354" s="38">
        <v>324</v>
      </c>
      <c r="I354" s="39">
        <f t="shared" si="32"/>
        <v>0</v>
      </c>
      <c r="J354" s="79">
        <f t="shared" si="32"/>
        <v>0</v>
      </c>
      <c r="K354" s="40">
        <f t="shared" si="32"/>
        <v>0</v>
      </c>
      <c r="L354" s="40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1">
        <v>3</v>
      </c>
      <c r="B355" s="61">
        <v>3</v>
      </c>
      <c r="C355" s="62">
        <v>2</v>
      </c>
      <c r="D355" s="63">
        <v>6</v>
      </c>
      <c r="E355" s="63">
        <v>1</v>
      </c>
      <c r="F355" s="65">
        <v>1</v>
      </c>
      <c r="G355" s="64" t="s">
        <v>192</v>
      </c>
      <c r="H355" s="38">
        <v>325</v>
      </c>
      <c r="I355" s="99">
        <v>0</v>
      </c>
      <c r="J355" s="99">
        <v>0</v>
      </c>
      <c r="K355" s="99">
        <v>0</v>
      </c>
      <c r="L355" s="98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3">
        <v>3</v>
      </c>
      <c r="B356" s="53">
        <v>3</v>
      </c>
      <c r="C356" s="49">
        <v>2</v>
      </c>
      <c r="D356" s="50">
        <v>7</v>
      </c>
      <c r="E356" s="50"/>
      <c r="F356" s="52"/>
      <c r="G356" s="51" t="s">
        <v>224</v>
      </c>
      <c r="H356" s="38">
        <v>326</v>
      </c>
      <c r="I356" s="39">
        <f>I357</f>
        <v>0</v>
      </c>
      <c r="J356" s="79">
        <f>J357</f>
        <v>0</v>
      </c>
      <c r="K356" s="40">
        <f>K357</f>
        <v>0</v>
      </c>
      <c r="L356" s="40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1">
        <v>3</v>
      </c>
      <c r="B357" s="61">
        <v>3</v>
      </c>
      <c r="C357" s="62">
        <v>2</v>
      </c>
      <c r="D357" s="63">
        <v>7</v>
      </c>
      <c r="E357" s="63">
        <v>1</v>
      </c>
      <c r="F357" s="65"/>
      <c r="G357" s="51" t="s">
        <v>224</v>
      </c>
      <c r="H357" s="38">
        <v>327</v>
      </c>
      <c r="I357" s="39">
        <f>SUM(I358:I359)</f>
        <v>0</v>
      </c>
      <c r="J357" s="39">
        <f>SUM(J358:J359)</f>
        <v>0</v>
      </c>
      <c r="K357" s="39">
        <f>SUM(K358:K359)</f>
        <v>0</v>
      </c>
      <c r="L357" s="39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3">
        <v>3</v>
      </c>
      <c r="B358" s="53">
        <v>3</v>
      </c>
      <c r="C358" s="49">
        <v>2</v>
      </c>
      <c r="D358" s="50">
        <v>7</v>
      </c>
      <c r="E358" s="50">
        <v>1</v>
      </c>
      <c r="F358" s="52">
        <v>1</v>
      </c>
      <c r="G358" s="51" t="s">
        <v>225</v>
      </c>
      <c r="H358" s="38">
        <v>328</v>
      </c>
      <c r="I358" s="99">
        <v>0</v>
      </c>
      <c r="J358" s="99">
        <v>0</v>
      </c>
      <c r="K358" s="99">
        <v>0</v>
      </c>
      <c r="L358" s="98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3">
        <v>3</v>
      </c>
      <c r="B359" s="53">
        <v>3</v>
      </c>
      <c r="C359" s="49">
        <v>2</v>
      </c>
      <c r="D359" s="50">
        <v>7</v>
      </c>
      <c r="E359" s="50">
        <v>1</v>
      </c>
      <c r="F359" s="52">
        <v>2</v>
      </c>
      <c r="G359" s="51" t="s">
        <v>226</v>
      </c>
      <c r="H359" s="38">
        <v>329</v>
      </c>
      <c r="I359" s="56">
        <v>0</v>
      </c>
      <c r="J359" s="56">
        <v>0</v>
      </c>
      <c r="K359" s="56">
        <v>0</v>
      </c>
      <c r="L359" s="56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1"/>
      <c r="B360" s="21"/>
      <c r="C360" s="22"/>
      <c r="D360" s="111"/>
      <c r="E360" s="112"/>
      <c r="F360" s="113"/>
      <c r="G360" s="114" t="s">
        <v>229</v>
      </c>
      <c r="H360" s="38">
        <v>330</v>
      </c>
      <c r="I360" s="88">
        <f>SUM(I30+I176)</f>
        <v>151400</v>
      </c>
      <c r="J360" s="88">
        <f>SUM(J30+J176)</f>
        <v>30600</v>
      </c>
      <c r="K360" s="88">
        <f>SUM(K30+K176)</f>
        <v>28328.05</v>
      </c>
      <c r="L360" s="88">
        <f>SUM(L30+L176)</f>
        <v>28328.05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5"/>
      <c r="H361" s="151"/>
      <c r="I361" s="116"/>
      <c r="J361" s="117"/>
      <c r="K361" s="117"/>
      <c r="L361" s="117"/>
      <c r="M361" s="1"/>
      <c r="N361" s="1"/>
      <c r="O361" s="1"/>
      <c r="P361" s="1"/>
      <c r="Q361" s="1"/>
      <c r="R361" s="1"/>
      <c r="S361" s="1"/>
    </row>
    <row r="362" spans="1:19" ht="18.75" customHeight="1">
      <c r="D362" s="118"/>
      <c r="E362" s="118"/>
      <c r="F362" s="24"/>
      <c r="G362" s="118" t="s">
        <v>230</v>
      </c>
      <c r="H362" s="152"/>
      <c r="I362" s="119"/>
      <c r="J362" s="117"/>
      <c r="K362" s="118" t="s">
        <v>231</v>
      </c>
      <c r="L362" s="119"/>
      <c r="M362" s="1"/>
      <c r="N362" s="1"/>
      <c r="O362" s="1"/>
      <c r="P362" s="1"/>
      <c r="Q362" s="1"/>
      <c r="R362" s="1"/>
      <c r="S362" s="1"/>
    </row>
    <row r="363" spans="1:19" ht="18.75" customHeight="1">
      <c r="A363" s="120"/>
      <c r="B363" s="120"/>
      <c r="C363" s="120"/>
      <c r="D363" s="121" t="s">
        <v>232</v>
      </c>
      <c r="E363"/>
      <c r="F363"/>
      <c r="G363" s="152"/>
      <c r="H363" s="152"/>
      <c r="I363" s="150" t="s">
        <v>233</v>
      </c>
      <c r="K363" s="431" t="s">
        <v>234</v>
      </c>
      <c r="L363" s="431"/>
      <c r="M363" s="1"/>
      <c r="N363" s="1"/>
      <c r="O363" s="1"/>
      <c r="P363" s="1"/>
      <c r="Q363" s="1"/>
      <c r="R363" s="1"/>
      <c r="S363" s="1"/>
    </row>
    <row r="364" spans="1:19" ht="15.75" customHeight="1">
      <c r="I364" s="122"/>
      <c r="K364" s="122"/>
      <c r="L364" s="122"/>
      <c r="M364" s="1"/>
      <c r="N364" s="1"/>
      <c r="O364" s="1"/>
      <c r="P364" s="1"/>
      <c r="Q364" s="1"/>
      <c r="R364" s="1"/>
      <c r="S364" s="1"/>
    </row>
    <row r="365" spans="1:19" ht="15.75" customHeight="1">
      <c r="D365" s="118"/>
      <c r="E365" s="118"/>
      <c r="F365" s="24"/>
      <c r="G365" s="118" t="s">
        <v>235</v>
      </c>
      <c r="I365" s="122"/>
      <c r="K365" s="118" t="s">
        <v>236</v>
      </c>
      <c r="L365" s="123"/>
      <c r="M365" s="1"/>
      <c r="N365" s="1"/>
      <c r="O365" s="1"/>
      <c r="P365" s="1"/>
      <c r="Q365" s="1"/>
      <c r="R365" s="1"/>
      <c r="S365" s="1"/>
    </row>
    <row r="366" spans="1:19" ht="26.25" customHeight="1">
      <c r="D366" s="429" t="s">
        <v>237</v>
      </c>
      <c r="E366" s="430"/>
      <c r="F366" s="430"/>
      <c r="G366" s="430"/>
      <c r="H366" s="124"/>
      <c r="I366" s="125" t="s">
        <v>233</v>
      </c>
      <c r="K366" s="431" t="s">
        <v>234</v>
      </c>
      <c r="L366" s="431"/>
      <c r="M366" s="1"/>
      <c r="N366" s="1"/>
      <c r="O366" s="1"/>
      <c r="P366" s="1"/>
      <c r="Q366" s="1"/>
      <c r="R366" s="1"/>
      <c r="S366" s="1"/>
    </row>
  </sheetData>
  <mergeCells count="25">
    <mergeCell ref="G11:K11"/>
    <mergeCell ref="A6:L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</mergeCells>
  <pageMargins left="0.70866141732283472" right="0.70866141732283472" top="0.74803149606299213" bottom="0.74803149606299213" header="0.31496062992125984" footer="0.31496062992125984"/>
  <pageSetup scale="7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topLeftCell="A8" workbookViewId="0">
      <selection activeCell="P23" sqref="P23"/>
    </sheetView>
  </sheetViews>
  <sheetFormatPr defaultRowHeight="15"/>
  <cols>
    <col min="1" max="4" width="2" style="1" customWidth="1"/>
    <col min="5" max="5" width="2.140625" style="1" customWidth="1"/>
    <col min="6" max="6" width="3.5703125" style="14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3"/>
      <c r="H1" s="4"/>
      <c r="I1" s="5"/>
      <c r="J1" s="149" t="s">
        <v>0</v>
      </c>
      <c r="K1" s="149"/>
      <c r="L1" s="149"/>
    </row>
    <row r="2" spans="1:12">
      <c r="H2" s="4"/>
      <c r="I2"/>
      <c r="J2" s="149" t="s">
        <v>1</v>
      </c>
      <c r="K2" s="149"/>
      <c r="L2" s="149"/>
    </row>
    <row r="3" spans="1:12">
      <c r="H3" s="7"/>
      <c r="I3" s="4"/>
      <c r="J3" s="149" t="s">
        <v>2</v>
      </c>
      <c r="K3" s="149"/>
      <c r="L3" s="149"/>
    </row>
    <row r="4" spans="1:12">
      <c r="G4" s="8" t="s">
        <v>3</v>
      </c>
      <c r="H4" s="4"/>
      <c r="I4"/>
      <c r="J4" s="149" t="s">
        <v>4</v>
      </c>
      <c r="K4" s="149"/>
      <c r="L4" s="149"/>
    </row>
    <row r="5" spans="1:12">
      <c r="H5" s="9"/>
      <c r="I5"/>
      <c r="J5" s="149" t="s">
        <v>5</v>
      </c>
      <c r="K5" s="149"/>
      <c r="L5" s="149"/>
    </row>
    <row r="6" spans="1:12">
      <c r="A6" s="427" t="s">
        <v>238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</row>
    <row r="7" spans="1:12">
      <c r="A7" s="423" t="s">
        <v>6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</row>
    <row r="8" spans="1:12" ht="15.75">
      <c r="A8" s="145"/>
      <c r="B8" s="146"/>
      <c r="C8" s="146"/>
      <c r="D8" s="146"/>
      <c r="E8" s="146"/>
      <c r="F8" s="146"/>
      <c r="G8" s="425" t="s">
        <v>7</v>
      </c>
      <c r="H8" s="425"/>
      <c r="I8" s="425"/>
      <c r="J8" s="425"/>
      <c r="K8" s="425"/>
      <c r="L8" s="146"/>
    </row>
    <row r="9" spans="1:12" ht="15.75">
      <c r="A9" s="419" t="s">
        <v>8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</row>
    <row r="10" spans="1:12">
      <c r="G10" s="420" t="s">
        <v>9</v>
      </c>
      <c r="H10" s="420"/>
      <c r="I10" s="420"/>
      <c r="J10" s="420"/>
      <c r="K10" s="420"/>
    </row>
    <row r="11" spans="1:12">
      <c r="G11" s="426" t="s">
        <v>10</v>
      </c>
      <c r="H11" s="426"/>
      <c r="I11" s="426"/>
      <c r="J11" s="426"/>
      <c r="K11" s="426"/>
    </row>
    <row r="13" spans="1:12" ht="15.75">
      <c r="B13" s="419" t="s">
        <v>11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</row>
    <row r="15" spans="1:12">
      <c r="G15" s="420" t="s">
        <v>244</v>
      </c>
      <c r="H15" s="420"/>
      <c r="I15" s="420"/>
      <c r="J15" s="420"/>
      <c r="K15" s="420"/>
    </row>
    <row r="16" spans="1:12">
      <c r="G16" s="421" t="s">
        <v>12</v>
      </c>
      <c r="H16" s="421"/>
      <c r="I16" s="421"/>
      <c r="J16" s="421"/>
      <c r="K16" s="421"/>
    </row>
    <row r="17" spans="1:19">
      <c r="B17"/>
      <c r="C17"/>
      <c r="D17"/>
      <c r="E17" s="422" t="s">
        <v>13</v>
      </c>
      <c r="F17" s="422"/>
      <c r="G17" s="422"/>
      <c r="H17" s="422"/>
      <c r="I17" s="422"/>
      <c r="J17" s="422"/>
      <c r="K17" s="422"/>
      <c r="L17"/>
    </row>
    <row r="18" spans="1:19">
      <c r="A18" s="446" t="s">
        <v>14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</row>
    <row r="19" spans="1:19">
      <c r="F19" s="1"/>
      <c r="J19" s="10"/>
      <c r="K19" s="11"/>
      <c r="L19" s="12" t="s">
        <v>15</v>
      </c>
    </row>
    <row r="20" spans="1:19">
      <c r="F20" s="1"/>
      <c r="J20" s="13" t="s">
        <v>16</v>
      </c>
      <c r="K20" s="7"/>
      <c r="L20" s="14"/>
    </row>
    <row r="21" spans="1:19">
      <c r="E21" s="149"/>
      <c r="F21" s="148"/>
      <c r="I21" s="16"/>
      <c r="J21" s="16"/>
      <c r="K21" s="17" t="s">
        <v>17</v>
      </c>
      <c r="L21" s="14"/>
    </row>
    <row r="22" spans="1:19">
      <c r="A22" s="447" t="s">
        <v>18</v>
      </c>
      <c r="B22" s="447"/>
      <c r="C22" s="447"/>
      <c r="D22" s="447"/>
      <c r="E22" s="447"/>
      <c r="F22" s="447"/>
      <c r="G22" s="447"/>
      <c r="H22" s="447"/>
      <c r="I22" s="447"/>
      <c r="K22" s="17" t="s">
        <v>19</v>
      </c>
      <c r="L22" s="18" t="s">
        <v>20</v>
      </c>
    </row>
    <row r="23" spans="1:19">
      <c r="A23" s="447" t="s">
        <v>245</v>
      </c>
      <c r="B23" s="447"/>
      <c r="C23" s="447"/>
      <c r="D23" s="447"/>
      <c r="E23" s="447"/>
      <c r="F23" s="447"/>
      <c r="G23" s="447"/>
      <c r="H23" s="447"/>
      <c r="I23" s="447"/>
      <c r="J23" s="144" t="s">
        <v>22</v>
      </c>
      <c r="K23" s="19" t="s">
        <v>23</v>
      </c>
      <c r="L23" s="14"/>
    </row>
    <row r="24" spans="1:19">
      <c r="F24" s="1"/>
      <c r="G24" s="20" t="s">
        <v>24</v>
      </c>
      <c r="H24" s="21" t="s">
        <v>242</v>
      </c>
      <c r="I24" s="22"/>
      <c r="J24" s="23"/>
      <c r="K24" s="14"/>
      <c r="L24" s="14"/>
    </row>
    <row r="25" spans="1:19">
      <c r="F25" s="1"/>
      <c r="G25" s="452" t="s">
        <v>25</v>
      </c>
      <c r="H25" s="452"/>
      <c r="I25" s="138" t="s">
        <v>26</v>
      </c>
      <c r="J25" s="139" t="s">
        <v>27</v>
      </c>
      <c r="K25" s="140" t="s">
        <v>28</v>
      </c>
      <c r="L25" s="140" t="s">
        <v>28</v>
      </c>
    </row>
    <row r="26" spans="1:19">
      <c r="A26" s="448" t="s">
        <v>243</v>
      </c>
      <c r="B26" s="448"/>
      <c r="C26" s="448"/>
      <c r="D26" s="448"/>
      <c r="E26" s="448"/>
      <c r="F26" s="448"/>
      <c r="G26" s="448"/>
      <c r="H26" s="448"/>
      <c r="I26" s="448"/>
      <c r="J26" s="24"/>
      <c r="K26" s="25"/>
      <c r="L26" s="26" t="s">
        <v>29</v>
      </c>
    </row>
    <row r="27" spans="1:19" ht="24" customHeight="1">
      <c r="A27" s="432" t="s">
        <v>30</v>
      </c>
      <c r="B27" s="433"/>
      <c r="C27" s="433"/>
      <c r="D27" s="433"/>
      <c r="E27" s="433"/>
      <c r="F27" s="433"/>
      <c r="G27" s="436" t="s">
        <v>31</v>
      </c>
      <c r="H27" s="438" t="s">
        <v>32</v>
      </c>
      <c r="I27" s="440" t="s">
        <v>33</v>
      </c>
      <c r="J27" s="441"/>
      <c r="K27" s="442" t="s">
        <v>34</v>
      </c>
      <c r="L27" s="444" t="s">
        <v>35</v>
      </c>
      <c r="M27" s="133"/>
      <c r="N27" s="1"/>
      <c r="O27" s="1"/>
      <c r="P27" s="1"/>
      <c r="Q27" s="1"/>
      <c r="R27" s="1"/>
      <c r="S27" s="1"/>
    </row>
    <row r="28" spans="1:19" ht="46.5" customHeight="1">
      <c r="A28" s="434"/>
      <c r="B28" s="435"/>
      <c r="C28" s="435"/>
      <c r="D28" s="435"/>
      <c r="E28" s="435"/>
      <c r="F28" s="435"/>
      <c r="G28" s="437"/>
      <c r="H28" s="439"/>
      <c r="I28" s="27" t="s">
        <v>36</v>
      </c>
      <c r="J28" s="28" t="s">
        <v>37</v>
      </c>
      <c r="K28" s="443"/>
      <c r="L28" s="445"/>
      <c r="M28" s="1"/>
      <c r="N28" s="1"/>
      <c r="O28" s="1"/>
      <c r="P28" s="1"/>
      <c r="Q28" s="1"/>
      <c r="R28" s="1"/>
      <c r="S28" s="1"/>
    </row>
    <row r="29" spans="1:19" ht="11.25" customHeight="1">
      <c r="A29" s="449" t="s">
        <v>23</v>
      </c>
      <c r="B29" s="450"/>
      <c r="C29" s="450"/>
      <c r="D29" s="450"/>
      <c r="E29" s="450"/>
      <c r="F29" s="451"/>
      <c r="G29" s="29">
        <v>2</v>
      </c>
      <c r="H29" s="30">
        <v>3</v>
      </c>
      <c r="I29" s="31" t="s">
        <v>38</v>
      </c>
      <c r="J29" s="32" t="s">
        <v>39</v>
      </c>
      <c r="K29" s="33">
        <v>6</v>
      </c>
      <c r="L29" s="33">
        <v>7</v>
      </c>
      <c r="M29" s="1"/>
      <c r="N29" s="1"/>
      <c r="O29" s="1"/>
      <c r="P29" s="1"/>
      <c r="Q29" s="1"/>
      <c r="R29" s="1"/>
      <c r="S29" s="1"/>
    </row>
    <row r="30" spans="1:19" s="115" customFormat="1" ht="14.25" hidden="1" customHeight="1" collapsed="1">
      <c r="A30" s="34">
        <v>2</v>
      </c>
      <c r="B30" s="34"/>
      <c r="C30" s="35"/>
      <c r="D30" s="36"/>
      <c r="E30" s="34"/>
      <c r="F30" s="37"/>
      <c r="G30" s="36" t="s">
        <v>40</v>
      </c>
      <c r="H30" s="38">
        <v>1</v>
      </c>
      <c r="I30" s="39">
        <f>SUM(I31+I42+I61+I82+I89+I109+I131+I150+I160)</f>
        <v>0</v>
      </c>
      <c r="J30" s="39">
        <f>SUM(J31+J42+J61+J82+J89+J109+J131+J150+J160)</f>
        <v>0</v>
      </c>
      <c r="K30" s="40">
        <f>SUM(K31+K42+K61+K82+K89+K109+K131+K150+K160)</f>
        <v>0</v>
      </c>
      <c r="L30" s="39">
        <f>SUM(L31+L42+L61+L82+L89+L109+L131+L150+L160)</f>
        <v>0</v>
      </c>
    </row>
    <row r="31" spans="1:19" ht="16.5" hidden="1" customHeight="1" collapsed="1">
      <c r="A31" s="34">
        <v>2</v>
      </c>
      <c r="B31" s="41">
        <v>1</v>
      </c>
      <c r="C31" s="42"/>
      <c r="D31" s="43"/>
      <c r="E31" s="44"/>
      <c r="F31" s="45"/>
      <c r="G31" s="46" t="s">
        <v>41</v>
      </c>
      <c r="H31" s="38">
        <v>2</v>
      </c>
      <c r="I31" s="39">
        <f>SUM(I32+I38)</f>
        <v>0</v>
      </c>
      <c r="J31" s="39">
        <f>SUM(J32+J38)</f>
        <v>0</v>
      </c>
      <c r="K31" s="47">
        <f>SUM(K32+K38)</f>
        <v>0</v>
      </c>
      <c r="L31" s="48">
        <f>SUM(L32+L38)</f>
        <v>0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49">
        <v>2</v>
      </c>
      <c r="B32" s="49">
        <v>1</v>
      </c>
      <c r="C32" s="50">
        <v>1</v>
      </c>
      <c r="D32" s="51"/>
      <c r="E32" s="49"/>
      <c r="F32" s="52"/>
      <c r="G32" s="51" t="s">
        <v>42</v>
      </c>
      <c r="H32" s="38">
        <v>3</v>
      </c>
      <c r="I32" s="39">
        <f>SUM(I33)</f>
        <v>0</v>
      </c>
      <c r="J32" s="39">
        <f>SUM(J33)</f>
        <v>0</v>
      </c>
      <c r="K32" s="40">
        <f>SUM(K33)</f>
        <v>0</v>
      </c>
      <c r="L32" s="39">
        <f>SUM(L33)</f>
        <v>0</v>
      </c>
      <c r="M32" s="1"/>
      <c r="N32" s="1"/>
      <c r="O32" s="1"/>
      <c r="P32" s="1"/>
      <c r="Q32" s="134"/>
      <c r="R32" s="1"/>
      <c r="S32" s="1"/>
    </row>
    <row r="33" spans="1:19" ht="13.5" hidden="1" customHeight="1" collapsed="1">
      <c r="A33" s="53">
        <v>2</v>
      </c>
      <c r="B33" s="49">
        <v>1</v>
      </c>
      <c r="C33" s="50">
        <v>1</v>
      </c>
      <c r="D33" s="51">
        <v>1</v>
      </c>
      <c r="E33" s="49"/>
      <c r="F33" s="52"/>
      <c r="G33" s="51" t="s">
        <v>42</v>
      </c>
      <c r="H33" s="38">
        <v>4</v>
      </c>
      <c r="I33" s="39">
        <f>SUM(I34+I36)</f>
        <v>0</v>
      </c>
      <c r="J33" s="39">
        <f t="shared" ref="J33:L34" si="0">SUM(J34)</f>
        <v>0</v>
      </c>
      <c r="K33" s="39">
        <f t="shared" si="0"/>
        <v>0</v>
      </c>
      <c r="L33" s="39">
        <f t="shared" si="0"/>
        <v>0</v>
      </c>
      <c r="M33" s="1"/>
      <c r="N33" s="1"/>
      <c r="O33" s="1"/>
      <c r="P33" s="1"/>
      <c r="Q33" s="134"/>
      <c r="R33" s="134"/>
      <c r="S33" s="1"/>
    </row>
    <row r="34" spans="1:19" ht="14.25" hidden="1" customHeight="1" collapsed="1">
      <c r="A34" s="53">
        <v>2</v>
      </c>
      <c r="B34" s="49">
        <v>1</v>
      </c>
      <c r="C34" s="50">
        <v>1</v>
      </c>
      <c r="D34" s="51">
        <v>1</v>
      </c>
      <c r="E34" s="49">
        <v>1</v>
      </c>
      <c r="F34" s="52"/>
      <c r="G34" s="51" t="s">
        <v>43</v>
      </c>
      <c r="H34" s="38">
        <v>5</v>
      </c>
      <c r="I34" s="40">
        <f>SUM(I35)</f>
        <v>0</v>
      </c>
      <c r="J34" s="40">
        <f t="shared" si="0"/>
        <v>0</v>
      </c>
      <c r="K34" s="40">
        <f t="shared" si="0"/>
        <v>0</v>
      </c>
      <c r="L34" s="40">
        <f t="shared" si="0"/>
        <v>0</v>
      </c>
      <c r="M34" s="1"/>
      <c r="N34" s="1"/>
      <c r="O34" s="1"/>
      <c r="P34" s="1"/>
      <c r="Q34" s="134"/>
      <c r="R34" s="134"/>
      <c r="S34" s="1"/>
    </row>
    <row r="35" spans="1:19" ht="14.25" hidden="1" customHeight="1" collapsed="1">
      <c r="A35" s="53">
        <v>2</v>
      </c>
      <c r="B35" s="49">
        <v>1</v>
      </c>
      <c r="C35" s="50">
        <v>1</v>
      </c>
      <c r="D35" s="51">
        <v>1</v>
      </c>
      <c r="E35" s="49">
        <v>1</v>
      </c>
      <c r="F35" s="52">
        <v>1</v>
      </c>
      <c r="G35" s="51" t="s">
        <v>43</v>
      </c>
      <c r="H35" s="38">
        <v>6</v>
      </c>
      <c r="I35" s="54">
        <v>0</v>
      </c>
      <c r="J35" s="55">
        <v>0</v>
      </c>
      <c r="K35" s="55">
        <v>0</v>
      </c>
      <c r="L35" s="55">
        <v>0</v>
      </c>
      <c r="M35" s="1"/>
      <c r="N35" s="1"/>
      <c r="O35" s="1"/>
      <c r="P35" s="1"/>
      <c r="Q35" s="134"/>
      <c r="R35" s="134"/>
      <c r="S35" s="1"/>
    </row>
    <row r="36" spans="1:19" ht="12.75" hidden="1" customHeight="1" collapsed="1">
      <c r="A36" s="53">
        <v>2</v>
      </c>
      <c r="B36" s="49">
        <v>1</v>
      </c>
      <c r="C36" s="50">
        <v>1</v>
      </c>
      <c r="D36" s="51">
        <v>1</v>
      </c>
      <c r="E36" s="49">
        <v>2</v>
      </c>
      <c r="F36" s="52"/>
      <c r="G36" s="51" t="s">
        <v>44</v>
      </c>
      <c r="H36" s="38">
        <v>7</v>
      </c>
      <c r="I36" s="40">
        <f>I37</f>
        <v>0</v>
      </c>
      <c r="J36" s="40">
        <f>J37</f>
        <v>0</v>
      </c>
      <c r="K36" s="40">
        <f>K37</f>
        <v>0</v>
      </c>
      <c r="L36" s="40">
        <f>L37</f>
        <v>0</v>
      </c>
      <c r="M36" s="1"/>
      <c r="N36" s="1"/>
      <c r="O36" s="1"/>
      <c r="P36" s="1"/>
      <c r="Q36" s="134"/>
      <c r="R36" s="134"/>
      <c r="S36" s="1"/>
    </row>
    <row r="37" spans="1:19" ht="12.75" hidden="1" customHeight="1" collapsed="1">
      <c r="A37" s="53">
        <v>2</v>
      </c>
      <c r="B37" s="49">
        <v>1</v>
      </c>
      <c r="C37" s="50">
        <v>1</v>
      </c>
      <c r="D37" s="51">
        <v>1</v>
      </c>
      <c r="E37" s="49">
        <v>2</v>
      </c>
      <c r="F37" s="52">
        <v>1</v>
      </c>
      <c r="G37" s="51" t="s">
        <v>44</v>
      </c>
      <c r="H37" s="38">
        <v>8</v>
      </c>
      <c r="I37" s="55">
        <v>0</v>
      </c>
      <c r="J37" s="56">
        <v>0</v>
      </c>
      <c r="K37" s="55">
        <v>0</v>
      </c>
      <c r="L37" s="56">
        <v>0</v>
      </c>
      <c r="M37" s="1"/>
      <c r="N37" s="1"/>
      <c r="O37" s="1"/>
      <c r="P37" s="1"/>
      <c r="Q37" s="134"/>
      <c r="R37" s="134"/>
      <c r="S37" s="1"/>
    </row>
    <row r="38" spans="1:19" ht="13.5" hidden="1" customHeight="1" collapsed="1">
      <c r="A38" s="53">
        <v>2</v>
      </c>
      <c r="B38" s="49">
        <v>1</v>
      </c>
      <c r="C38" s="50">
        <v>2</v>
      </c>
      <c r="D38" s="51"/>
      <c r="E38" s="49"/>
      <c r="F38" s="52"/>
      <c r="G38" s="51" t="s">
        <v>45</v>
      </c>
      <c r="H38" s="38">
        <v>9</v>
      </c>
      <c r="I38" s="40">
        <f t="shared" ref="I38:L40" si="1">I39</f>
        <v>0</v>
      </c>
      <c r="J38" s="39">
        <f t="shared" si="1"/>
        <v>0</v>
      </c>
      <c r="K38" s="40">
        <f t="shared" si="1"/>
        <v>0</v>
      </c>
      <c r="L38" s="39">
        <f t="shared" si="1"/>
        <v>0</v>
      </c>
      <c r="M38" s="1"/>
      <c r="N38" s="1"/>
      <c r="O38" s="1"/>
      <c r="P38" s="1"/>
      <c r="Q38" s="134"/>
      <c r="R38" s="134"/>
      <c r="S38" s="1"/>
    </row>
    <row r="39" spans="1:19" ht="15.75" hidden="1" customHeight="1" collapsed="1">
      <c r="A39" s="53">
        <v>2</v>
      </c>
      <c r="B39" s="49">
        <v>1</v>
      </c>
      <c r="C39" s="50">
        <v>2</v>
      </c>
      <c r="D39" s="51">
        <v>1</v>
      </c>
      <c r="E39" s="49"/>
      <c r="F39" s="52"/>
      <c r="G39" s="51" t="s">
        <v>45</v>
      </c>
      <c r="H39" s="38">
        <v>10</v>
      </c>
      <c r="I39" s="40">
        <f t="shared" si="1"/>
        <v>0</v>
      </c>
      <c r="J39" s="39">
        <f t="shared" si="1"/>
        <v>0</v>
      </c>
      <c r="K39" s="39">
        <f t="shared" si="1"/>
        <v>0</v>
      </c>
      <c r="L39" s="39">
        <f t="shared" si="1"/>
        <v>0</v>
      </c>
      <c r="M39" s="1"/>
      <c r="N39" s="1"/>
      <c r="O39" s="1"/>
      <c r="P39" s="1"/>
      <c r="Q39" s="134"/>
      <c r="R39" s="1"/>
      <c r="S39" s="1"/>
    </row>
    <row r="40" spans="1:19" ht="13.5" hidden="1" customHeight="1" collapsed="1">
      <c r="A40" s="53">
        <v>2</v>
      </c>
      <c r="B40" s="49">
        <v>1</v>
      </c>
      <c r="C40" s="50">
        <v>2</v>
      </c>
      <c r="D40" s="51">
        <v>1</v>
      </c>
      <c r="E40" s="49">
        <v>1</v>
      </c>
      <c r="F40" s="52"/>
      <c r="G40" s="51" t="s">
        <v>45</v>
      </c>
      <c r="H40" s="38">
        <v>11</v>
      </c>
      <c r="I40" s="39">
        <f t="shared" si="1"/>
        <v>0</v>
      </c>
      <c r="J40" s="39">
        <f t="shared" si="1"/>
        <v>0</v>
      </c>
      <c r="K40" s="39">
        <f t="shared" si="1"/>
        <v>0</v>
      </c>
      <c r="L40" s="39">
        <f t="shared" si="1"/>
        <v>0</v>
      </c>
      <c r="M40" s="1"/>
      <c r="N40" s="1"/>
      <c r="O40" s="1"/>
      <c r="P40" s="1"/>
      <c r="Q40" s="134"/>
      <c r="R40" s="134"/>
      <c r="S40" s="1"/>
    </row>
    <row r="41" spans="1:19" ht="14.25" hidden="1" customHeight="1" collapsed="1">
      <c r="A41" s="53">
        <v>2</v>
      </c>
      <c r="B41" s="49">
        <v>1</v>
      </c>
      <c r="C41" s="50">
        <v>2</v>
      </c>
      <c r="D41" s="51">
        <v>1</v>
      </c>
      <c r="E41" s="49">
        <v>1</v>
      </c>
      <c r="F41" s="52">
        <v>1</v>
      </c>
      <c r="G41" s="51" t="s">
        <v>45</v>
      </c>
      <c r="H41" s="38">
        <v>12</v>
      </c>
      <c r="I41" s="56">
        <v>0</v>
      </c>
      <c r="J41" s="55">
        <v>0</v>
      </c>
      <c r="K41" s="55">
        <v>0</v>
      </c>
      <c r="L41" s="55">
        <v>0</v>
      </c>
      <c r="M41" s="1"/>
      <c r="N41" s="1"/>
      <c r="O41" s="1"/>
      <c r="P41" s="1"/>
      <c r="Q41" s="134"/>
      <c r="R41" s="134"/>
      <c r="S41" s="1"/>
    </row>
    <row r="42" spans="1:19" ht="26.25" hidden="1" customHeight="1" collapsed="1">
      <c r="A42" s="57">
        <v>2</v>
      </c>
      <c r="B42" s="58">
        <v>2</v>
      </c>
      <c r="C42" s="42"/>
      <c r="D42" s="43"/>
      <c r="E42" s="44"/>
      <c r="F42" s="45"/>
      <c r="G42" s="46" t="s">
        <v>46</v>
      </c>
      <c r="H42" s="38">
        <v>13</v>
      </c>
      <c r="I42" s="59">
        <f t="shared" ref="I42:L44" si="2">I43</f>
        <v>0</v>
      </c>
      <c r="J42" s="60">
        <f t="shared" si="2"/>
        <v>0</v>
      </c>
      <c r="K42" s="59">
        <f t="shared" si="2"/>
        <v>0</v>
      </c>
      <c r="L42" s="59">
        <f t="shared" si="2"/>
        <v>0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3">
        <v>2</v>
      </c>
      <c r="B43" s="49">
        <v>2</v>
      </c>
      <c r="C43" s="50">
        <v>1</v>
      </c>
      <c r="D43" s="51"/>
      <c r="E43" s="49"/>
      <c r="F43" s="52"/>
      <c r="G43" s="43" t="s">
        <v>46</v>
      </c>
      <c r="H43" s="38">
        <v>14</v>
      </c>
      <c r="I43" s="39">
        <f t="shared" si="2"/>
        <v>0</v>
      </c>
      <c r="J43" s="40">
        <f t="shared" si="2"/>
        <v>0</v>
      </c>
      <c r="K43" s="39">
        <f t="shared" si="2"/>
        <v>0</v>
      </c>
      <c r="L43" s="40">
        <f t="shared" si="2"/>
        <v>0</v>
      </c>
      <c r="M43" s="1"/>
      <c r="N43" s="1"/>
      <c r="O43" s="1"/>
      <c r="P43" s="1"/>
      <c r="Q43" s="134"/>
      <c r="R43" s="1"/>
      <c r="S43" s="134"/>
    </row>
    <row r="44" spans="1:19" ht="15.75" hidden="1" customHeight="1" collapsed="1">
      <c r="A44" s="53">
        <v>2</v>
      </c>
      <c r="B44" s="49">
        <v>2</v>
      </c>
      <c r="C44" s="50">
        <v>1</v>
      </c>
      <c r="D44" s="51">
        <v>1</v>
      </c>
      <c r="E44" s="49"/>
      <c r="F44" s="52"/>
      <c r="G44" s="43" t="s">
        <v>46</v>
      </c>
      <c r="H44" s="38">
        <v>15</v>
      </c>
      <c r="I44" s="39">
        <f t="shared" si="2"/>
        <v>0</v>
      </c>
      <c r="J44" s="40">
        <f t="shared" si="2"/>
        <v>0</v>
      </c>
      <c r="K44" s="48">
        <f t="shared" si="2"/>
        <v>0</v>
      </c>
      <c r="L44" s="48">
        <f t="shared" si="2"/>
        <v>0</v>
      </c>
      <c r="M44" s="1"/>
      <c r="N44" s="1"/>
      <c r="O44" s="1"/>
      <c r="P44" s="1"/>
      <c r="Q44" s="134"/>
      <c r="R44" s="134"/>
      <c r="S44" s="1"/>
    </row>
    <row r="45" spans="1:19" ht="24.75" hidden="1" customHeight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3" t="s">
        <v>46</v>
      </c>
      <c r="H45" s="38">
        <v>16</v>
      </c>
      <c r="I45" s="66">
        <f>SUM(I46:I60)</f>
        <v>0</v>
      </c>
      <c r="J45" s="66">
        <f>SUM(J46:J60)</f>
        <v>0</v>
      </c>
      <c r="K45" s="67">
        <f>SUM(K46:K60)</f>
        <v>0</v>
      </c>
      <c r="L45" s="67">
        <f>SUM(L46:L60)</f>
        <v>0</v>
      </c>
      <c r="M45" s="1"/>
      <c r="N45" s="1"/>
      <c r="O45" s="1"/>
      <c r="P45" s="1"/>
      <c r="Q45" s="134"/>
      <c r="R45" s="134"/>
      <c r="S45" s="1"/>
    </row>
    <row r="46" spans="1:19" ht="15.75" hidden="1" customHeight="1" collapsed="1">
      <c r="A46" s="53">
        <v>2</v>
      </c>
      <c r="B46" s="49">
        <v>2</v>
      </c>
      <c r="C46" s="50">
        <v>1</v>
      </c>
      <c r="D46" s="51">
        <v>1</v>
      </c>
      <c r="E46" s="49">
        <v>1</v>
      </c>
      <c r="F46" s="68">
        <v>1</v>
      </c>
      <c r="G46" s="51" t="s">
        <v>47</v>
      </c>
      <c r="H46" s="38">
        <v>17</v>
      </c>
      <c r="I46" s="55">
        <v>0</v>
      </c>
      <c r="J46" s="55">
        <v>0</v>
      </c>
      <c r="K46" s="55">
        <v>0</v>
      </c>
      <c r="L46" s="55">
        <v>0</v>
      </c>
      <c r="M46" s="1"/>
      <c r="N46" s="1"/>
      <c r="O46" s="1"/>
      <c r="P46" s="1"/>
      <c r="Q46" s="134"/>
      <c r="R46" s="134"/>
      <c r="S46" s="1"/>
    </row>
    <row r="47" spans="1:19" ht="26.25" hidden="1" customHeight="1" collapsed="1">
      <c r="A47" s="53">
        <v>2</v>
      </c>
      <c r="B47" s="49">
        <v>2</v>
      </c>
      <c r="C47" s="50">
        <v>1</v>
      </c>
      <c r="D47" s="51">
        <v>1</v>
      </c>
      <c r="E47" s="49">
        <v>1</v>
      </c>
      <c r="F47" s="52">
        <v>2</v>
      </c>
      <c r="G47" s="51" t="s">
        <v>48</v>
      </c>
      <c r="H47" s="38">
        <v>18</v>
      </c>
      <c r="I47" s="55">
        <v>0</v>
      </c>
      <c r="J47" s="55">
        <v>0</v>
      </c>
      <c r="K47" s="55">
        <v>0</v>
      </c>
      <c r="L47" s="55">
        <v>0</v>
      </c>
      <c r="M47" s="1"/>
      <c r="N47" s="1"/>
      <c r="O47" s="1"/>
      <c r="P47" s="1"/>
      <c r="Q47" s="134"/>
      <c r="R47" s="134"/>
      <c r="S47" s="1"/>
    </row>
    <row r="48" spans="1:19" ht="26.25" hidden="1" customHeight="1" collapsed="1">
      <c r="A48" s="53">
        <v>2</v>
      </c>
      <c r="B48" s="49">
        <v>2</v>
      </c>
      <c r="C48" s="50">
        <v>1</v>
      </c>
      <c r="D48" s="51">
        <v>1</v>
      </c>
      <c r="E48" s="49">
        <v>1</v>
      </c>
      <c r="F48" s="52">
        <v>5</v>
      </c>
      <c r="G48" s="51" t="s">
        <v>49</v>
      </c>
      <c r="H48" s="38">
        <v>19</v>
      </c>
      <c r="I48" s="55">
        <v>0</v>
      </c>
      <c r="J48" s="55">
        <v>0</v>
      </c>
      <c r="K48" s="55">
        <v>0</v>
      </c>
      <c r="L48" s="55">
        <v>0</v>
      </c>
      <c r="M48" s="1"/>
      <c r="N48" s="1"/>
      <c r="O48" s="1"/>
      <c r="P48" s="1"/>
      <c r="Q48" s="134"/>
      <c r="R48" s="134"/>
      <c r="S48" s="1"/>
    </row>
    <row r="49" spans="1:19" ht="27" hidden="1" customHeight="1" collapsed="1">
      <c r="A49" s="53">
        <v>2</v>
      </c>
      <c r="B49" s="49">
        <v>2</v>
      </c>
      <c r="C49" s="50">
        <v>1</v>
      </c>
      <c r="D49" s="51">
        <v>1</v>
      </c>
      <c r="E49" s="49">
        <v>1</v>
      </c>
      <c r="F49" s="52">
        <v>6</v>
      </c>
      <c r="G49" s="51" t="s">
        <v>50</v>
      </c>
      <c r="H49" s="38">
        <v>20</v>
      </c>
      <c r="I49" s="55">
        <v>0</v>
      </c>
      <c r="J49" s="55">
        <v>0</v>
      </c>
      <c r="K49" s="55">
        <v>0</v>
      </c>
      <c r="L49" s="55">
        <v>0</v>
      </c>
      <c r="M49" s="1"/>
      <c r="N49" s="1"/>
      <c r="O49" s="1"/>
      <c r="P49" s="1"/>
      <c r="Q49" s="134"/>
      <c r="R49" s="134"/>
      <c r="S49" s="1"/>
    </row>
    <row r="50" spans="1:19" ht="26.25" hidden="1" customHeight="1" collapsed="1">
      <c r="A50" s="69">
        <v>2</v>
      </c>
      <c r="B50" s="44">
        <v>2</v>
      </c>
      <c r="C50" s="42">
        <v>1</v>
      </c>
      <c r="D50" s="43">
        <v>1</v>
      </c>
      <c r="E50" s="44">
        <v>1</v>
      </c>
      <c r="F50" s="45">
        <v>7</v>
      </c>
      <c r="G50" s="43" t="s">
        <v>51</v>
      </c>
      <c r="H50" s="38">
        <v>21</v>
      </c>
      <c r="I50" s="55">
        <v>0</v>
      </c>
      <c r="J50" s="55">
        <v>0</v>
      </c>
      <c r="K50" s="55">
        <v>0</v>
      </c>
      <c r="L50" s="55">
        <v>0</v>
      </c>
      <c r="M50" s="1"/>
      <c r="N50" s="1"/>
      <c r="O50" s="1"/>
      <c r="P50" s="1"/>
      <c r="Q50" s="134"/>
      <c r="R50" s="134"/>
      <c r="S50" s="1"/>
    </row>
    <row r="51" spans="1:19" ht="15" hidden="1" customHeight="1" collapsed="1">
      <c r="A51" s="53">
        <v>2</v>
      </c>
      <c r="B51" s="49">
        <v>2</v>
      </c>
      <c r="C51" s="50">
        <v>1</v>
      </c>
      <c r="D51" s="51">
        <v>1</v>
      </c>
      <c r="E51" s="49">
        <v>1</v>
      </c>
      <c r="F51" s="52">
        <v>11</v>
      </c>
      <c r="G51" s="51" t="s">
        <v>52</v>
      </c>
      <c r="H51" s="38">
        <v>22</v>
      </c>
      <c r="I51" s="56">
        <v>0</v>
      </c>
      <c r="J51" s="55">
        <v>0</v>
      </c>
      <c r="K51" s="55">
        <v>0</v>
      </c>
      <c r="L51" s="55">
        <v>0</v>
      </c>
      <c r="M51" s="1"/>
      <c r="N51" s="1"/>
      <c r="O51" s="1"/>
      <c r="P51" s="1"/>
      <c r="Q51" s="134"/>
      <c r="R51" s="134"/>
      <c r="S51" s="1"/>
    </row>
    <row r="52" spans="1:19" ht="15.75" hidden="1" customHeight="1" collapsed="1">
      <c r="A52" s="61">
        <v>2</v>
      </c>
      <c r="B52" s="70">
        <v>2</v>
      </c>
      <c r="C52" s="71">
        <v>1</v>
      </c>
      <c r="D52" s="71">
        <v>1</v>
      </c>
      <c r="E52" s="71">
        <v>1</v>
      </c>
      <c r="F52" s="72">
        <v>12</v>
      </c>
      <c r="G52" s="73" t="s">
        <v>53</v>
      </c>
      <c r="H52" s="38">
        <v>23</v>
      </c>
      <c r="I52" s="74">
        <v>0</v>
      </c>
      <c r="J52" s="55">
        <v>0</v>
      </c>
      <c r="K52" s="55">
        <v>0</v>
      </c>
      <c r="L52" s="55">
        <v>0</v>
      </c>
      <c r="M52" s="1"/>
      <c r="N52" s="1"/>
      <c r="O52" s="1"/>
      <c r="P52" s="1"/>
      <c r="Q52" s="134"/>
      <c r="R52" s="134"/>
      <c r="S52" s="1"/>
    </row>
    <row r="53" spans="1:19" ht="25.5" hidden="1" customHeight="1" collapsed="1">
      <c r="A53" s="53">
        <v>2</v>
      </c>
      <c r="B53" s="49">
        <v>2</v>
      </c>
      <c r="C53" s="50">
        <v>1</v>
      </c>
      <c r="D53" s="50">
        <v>1</v>
      </c>
      <c r="E53" s="50">
        <v>1</v>
      </c>
      <c r="F53" s="52">
        <v>14</v>
      </c>
      <c r="G53" s="75" t="s">
        <v>54</v>
      </c>
      <c r="H53" s="38">
        <v>24</v>
      </c>
      <c r="I53" s="56">
        <v>0</v>
      </c>
      <c r="J53" s="56">
        <v>0</v>
      </c>
      <c r="K53" s="56">
        <v>0</v>
      </c>
      <c r="L53" s="56">
        <v>0</v>
      </c>
      <c r="M53" s="1"/>
      <c r="N53" s="1"/>
      <c r="O53" s="1"/>
      <c r="P53" s="1"/>
      <c r="Q53" s="134"/>
      <c r="R53" s="134"/>
      <c r="S53" s="1"/>
    </row>
    <row r="54" spans="1:19" ht="27.75" hidden="1" customHeight="1" collapsed="1">
      <c r="A54" s="53">
        <v>2</v>
      </c>
      <c r="B54" s="49">
        <v>2</v>
      </c>
      <c r="C54" s="50">
        <v>1</v>
      </c>
      <c r="D54" s="50">
        <v>1</v>
      </c>
      <c r="E54" s="50">
        <v>1</v>
      </c>
      <c r="F54" s="52">
        <v>15</v>
      </c>
      <c r="G54" s="51" t="s">
        <v>55</v>
      </c>
      <c r="H54" s="38">
        <v>25</v>
      </c>
      <c r="I54" s="56">
        <v>0</v>
      </c>
      <c r="J54" s="55">
        <v>0</v>
      </c>
      <c r="K54" s="55">
        <v>0</v>
      </c>
      <c r="L54" s="55">
        <v>0</v>
      </c>
      <c r="M54" s="1"/>
      <c r="N54" s="1"/>
      <c r="O54" s="1"/>
      <c r="P54" s="1"/>
      <c r="Q54" s="134"/>
      <c r="R54" s="134"/>
      <c r="S54" s="1"/>
    </row>
    <row r="55" spans="1:19" ht="15.75" hidden="1" customHeight="1" collapsed="1">
      <c r="A55" s="53">
        <v>2</v>
      </c>
      <c r="B55" s="49">
        <v>2</v>
      </c>
      <c r="C55" s="50">
        <v>1</v>
      </c>
      <c r="D55" s="50">
        <v>1</v>
      </c>
      <c r="E55" s="50">
        <v>1</v>
      </c>
      <c r="F55" s="52">
        <v>16</v>
      </c>
      <c r="G55" s="51" t="s">
        <v>56</v>
      </c>
      <c r="H55" s="38">
        <v>26</v>
      </c>
      <c r="I55" s="56">
        <v>0</v>
      </c>
      <c r="J55" s="55">
        <v>0</v>
      </c>
      <c r="K55" s="55">
        <v>0</v>
      </c>
      <c r="L55" s="55">
        <v>0</v>
      </c>
      <c r="M55" s="1"/>
      <c r="N55" s="1"/>
      <c r="O55" s="1"/>
      <c r="P55" s="1"/>
      <c r="Q55" s="134"/>
      <c r="R55" s="134"/>
      <c r="S55" s="1"/>
    </row>
    <row r="56" spans="1:19" ht="27.75" hidden="1" customHeight="1" collapsed="1">
      <c r="A56" s="53">
        <v>2</v>
      </c>
      <c r="B56" s="49">
        <v>2</v>
      </c>
      <c r="C56" s="50">
        <v>1</v>
      </c>
      <c r="D56" s="50">
        <v>1</v>
      </c>
      <c r="E56" s="50">
        <v>1</v>
      </c>
      <c r="F56" s="52">
        <v>17</v>
      </c>
      <c r="G56" s="51" t="s">
        <v>57</v>
      </c>
      <c r="H56" s="38">
        <v>27</v>
      </c>
      <c r="I56" s="56">
        <v>0</v>
      </c>
      <c r="J56" s="56">
        <v>0</v>
      </c>
      <c r="K56" s="56">
        <v>0</v>
      </c>
      <c r="L56" s="56">
        <v>0</v>
      </c>
      <c r="M56" s="1"/>
      <c r="N56" s="1"/>
      <c r="O56" s="1"/>
      <c r="P56" s="1"/>
      <c r="Q56" s="134"/>
      <c r="R56" s="134"/>
      <c r="S56" s="1"/>
    </row>
    <row r="57" spans="1:19" ht="14.25" hidden="1" customHeight="1" collapsed="1">
      <c r="A57" s="53">
        <v>2</v>
      </c>
      <c r="B57" s="49">
        <v>2</v>
      </c>
      <c r="C57" s="50">
        <v>1</v>
      </c>
      <c r="D57" s="50">
        <v>1</v>
      </c>
      <c r="E57" s="50">
        <v>1</v>
      </c>
      <c r="F57" s="52">
        <v>20</v>
      </c>
      <c r="G57" s="51" t="s">
        <v>58</v>
      </c>
      <c r="H57" s="38">
        <v>28</v>
      </c>
      <c r="I57" s="56">
        <v>0</v>
      </c>
      <c r="J57" s="55">
        <v>0</v>
      </c>
      <c r="K57" s="55">
        <v>0</v>
      </c>
      <c r="L57" s="55">
        <v>0</v>
      </c>
      <c r="M57" s="1"/>
      <c r="N57" s="1"/>
      <c r="O57" s="1"/>
      <c r="P57" s="1"/>
      <c r="Q57" s="134"/>
      <c r="R57" s="134"/>
      <c r="S57" s="1"/>
    </row>
    <row r="58" spans="1:19" ht="27.75" hidden="1" customHeight="1" collapsed="1">
      <c r="A58" s="53">
        <v>2</v>
      </c>
      <c r="B58" s="49">
        <v>2</v>
      </c>
      <c r="C58" s="50">
        <v>1</v>
      </c>
      <c r="D58" s="50">
        <v>1</v>
      </c>
      <c r="E58" s="50">
        <v>1</v>
      </c>
      <c r="F58" s="52">
        <v>21</v>
      </c>
      <c r="G58" s="51" t="s">
        <v>59</v>
      </c>
      <c r="H58" s="38">
        <v>29</v>
      </c>
      <c r="I58" s="56">
        <v>0</v>
      </c>
      <c r="J58" s="55">
        <v>0</v>
      </c>
      <c r="K58" s="55">
        <v>0</v>
      </c>
      <c r="L58" s="55">
        <v>0</v>
      </c>
      <c r="M58" s="1"/>
      <c r="N58" s="1"/>
      <c r="O58" s="1"/>
      <c r="P58" s="1"/>
      <c r="Q58" s="134"/>
      <c r="R58" s="134"/>
      <c r="S58" s="1"/>
    </row>
    <row r="59" spans="1:19" ht="12" hidden="1" customHeight="1" collapsed="1">
      <c r="A59" s="53">
        <v>2</v>
      </c>
      <c r="B59" s="49">
        <v>2</v>
      </c>
      <c r="C59" s="50">
        <v>1</v>
      </c>
      <c r="D59" s="50">
        <v>1</v>
      </c>
      <c r="E59" s="50">
        <v>1</v>
      </c>
      <c r="F59" s="52">
        <v>22</v>
      </c>
      <c r="G59" s="51" t="s">
        <v>60</v>
      </c>
      <c r="H59" s="38">
        <v>30</v>
      </c>
      <c r="I59" s="56">
        <v>0</v>
      </c>
      <c r="J59" s="55">
        <v>0</v>
      </c>
      <c r="K59" s="55">
        <v>0</v>
      </c>
      <c r="L59" s="55">
        <v>0</v>
      </c>
      <c r="M59" s="1"/>
      <c r="N59" s="1"/>
      <c r="O59" s="1"/>
      <c r="P59" s="1"/>
      <c r="Q59" s="134"/>
      <c r="R59" s="134"/>
      <c r="S59" s="1"/>
    </row>
    <row r="60" spans="1:19" ht="15" hidden="1" customHeight="1" collapsed="1">
      <c r="A60" s="53">
        <v>2</v>
      </c>
      <c r="B60" s="49">
        <v>2</v>
      </c>
      <c r="C60" s="50">
        <v>1</v>
      </c>
      <c r="D60" s="50">
        <v>1</v>
      </c>
      <c r="E60" s="50">
        <v>1</v>
      </c>
      <c r="F60" s="52">
        <v>30</v>
      </c>
      <c r="G60" s="51" t="s">
        <v>61</v>
      </c>
      <c r="H60" s="38">
        <v>31</v>
      </c>
      <c r="I60" s="56">
        <v>0</v>
      </c>
      <c r="J60" s="55">
        <v>0</v>
      </c>
      <c r="K60" s="55">
        <v>0</v>
      </c>
      <c r="L60" s="55">
        <v>0</v>
      </c>
      <c r="M60" s="1"/>
      <c r="N60" s="1"/>
      <c r="O60" s="1"/>
      <c r="P60" s="1"/>
      <c r="Q60" s="134"/>
      <c r="R60" s="134"/>
      <c r="S60" s="1"/>
    </row>
    <row r="61" spans="1:19" ht="14.25" hidden="1" customHeight="1" collapsed="1">
      <c r="A61" s="76">
        <v>2</v>
      </c>
      <c r="B61" s="77">
        <v>3</v>
      </c>
      <c r="C61" s="41"/>
      <c r="D61" s="42"/>
      <c r="E61" s="42"/>
      <c r="F61" s="45"/>
      <c r="G61" s="78" t="s">
        <v>62</v>
      </c>
      <c r="H61" s="38">
        <v>32</v>
      </c>
      <c r="I61" s="59">
        <f>I62</f>
        <v>0</v>
      </c>
      <c r="J61" s="59">
        <f>J62</f>
        <v>0</v>
      </c>
      <c r="K61" s="59">
        <f>K62</f>
        <v>0</v>
      </c>
      <c r="L61" s="59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3">
        <v>2</v>
      </c>
      <c r="B62" s="49">
        <v>3</v>
      </c>
      <c r="C62" s="50">
        <v>1</v>
      </c>
      <c r="D62" s="50"/>
      <c r="E62" s="50"/>
      <c r="F62" s="52"/>
      <c r="G62" s="51" t="s">
        <v>63</v>
      </c>
      <c r="H62" s="38">
        <v>33</v>
      </c>
      <c r="I62" s="39">
        <f>SUM(I63+I68+I73)</f>
        <v>0</v>
      </c>
      <c r="J62" s="79">
        <f>SUM(J63+J68+J73)</f>
        <v>0</v>
      </c>
      <c r="K62" s="40">
        <f>SUM(K63+K68+K73)</f>
        <v>0</v>
      </c>
      <c r="L62" s="39">
        <f>SUM(L63+L68+L73)</f>
        <v>0</v>
      </c>
      <c r="M62" s="1"/>
      <c r="N62" s="1"/>
      <c r="O62" s="1"/>
      <c r="P62" s="1"/>
      <c r="Q62" s="134"/>
      <c r="R62" s="1"/>
      <c r="S62" s="134"/>
    </row>
    <row r="63" spans="1:19" ht="15" hidden="1" customHeight="1" collapsed="1">
      <c r="A63" s="53">
        <v>2</v>
      </c>
      <c r="B63" s="49">
        <v>3</v>
      </c>
      <c r="C63" s="50">
        <v>1</v>
      </c>
      <c r="D63" s="50">
        <v>1</v>
      </c>
      <c r="E63" s="50"/>
      <c r="F63" s="52"/>
      <c r="G63" s="51" t="s">
        <v>64</v>
      </c>
      <c r="H63" s="38">
        <v>34</v>
      </c>
      <c r="I63" s="39">
        <f>I64</f>
        <v>0</v>
      </c>
      <c r="J63" s="79">
        <f>J64</f>
        <v>0</v>
      </c>
      <c r="K63" s="40">
        <f>K64</f>
        <v>0</v>
      </c>
      <c r="L63" s="39">
        <f>L64</f>
        <v>0</v>
      </c>
      <c r="M63" s="1"/>
      <c r="N63" s="1"/>
      <c r="O63" s="1"/>
      <c r="P63" s="1"/>
      <c r="Q63" s="134"/>
      <c r="R63" s="134"/>
      <c r="S63" s="1"/>
    </row>
    <row r="64" spans="1:19" ht="13.5" hidden="1" customHeight="1" collapsed="1">
      <c r="A64" s="53">
        <v>2</v>
      </c>
      <c r="B64" s="49">
        <v>3</v>
      </c>
      <c r="C64" s="50">
        <v>1</v>
      </c>
      <c r="D64" s="50">
        <v>1</v>
      </c>
      <c r="E64" s="50">
        <v>1</v>
      </c>
      <c r="F64" s="52"/>
      <c r="G64" s="51" t="s">
        <v>64</v>
      </c>
      <c r="H64" s="38">
        <v>35</v>
      </c>
      <c r="I64" s="39">
        <f>SUM(I65:I67)</f>
        <v>0</v>
      </c>
      <c r="J64" s="79">
        <f>SUM(J65:J67)</f>
        <v>0</v>
      </c>
      <c r="K64" s="40">
        <f>SUM(K65:K67)</f>
        <v>0</v>
      </c>
      <c r="L64" s="39">
        <f>SUM(L65:L67)</f>
        <v>0</v>
      </c>
      <c r="M64" s="1"/>
      <c r="N64" s="1"/>
      <c r="O64" s="1"/>
      <c r="P64" s="1"/>
      <c r="Q64" s="134"/>
      <c r="R64" s="134"/>
      <c r="S64" s="1"/>
    </row>
    <row r="65" spans="1:19" s="135" customFormat="1" ht="25.5" hidden="1" customHeight="1" collapsed="1">
      <c r="A65" s="53">
        <v>2</v>
      </c>
      <c r="B65" s="49">
        <v>3</v>
      </c>
      <c r="C65" s="50">
        <v>1</v>
      </c>
      <c r="D65" s="50">
        <v>1</v>
      </c>
      <c r="E65" s="50">
        <v>1</v>
      </c>
      <c r="F65" s="52">
        <v>1</v>
      </c>
      <c r="G65" s="51" t="s">
        <v>65</v>
      </c>
      <c r="H65" s="38">
        <v>36</v>
      </c>
      <c r="I65" s="56">
        <v>0</v>
      </c>
      <c r="J65" s="56">
        <v>0</v>
      </c>
      <c r="K65" s="56">
        <v>0</v>
      </c>
      <c r="L65" s="56">
        <v>0</v>
      </c>
      <c r="Q65" s="134"/>
      <c r="R65" s="134"/>
    </row>
    <row r="66" spans="1:19" ht="19.5" hidden="1" customHeight="1" collapsed="1">
      <c r="A66" s="53">
        <v>2</v>
      </c>
      <c r="B66" s="44">
        <v>3</v>
      </c>
      <c r="C66" s="42">
        <v>1</v>
      </c>
      <c r="D66" s="42">
        <v>1</v>
      </c>
      <c r="E66" s="42">
        <v>1</v>
      </c>
      <c r="F66" s="45">
        <v>2</v>
      </c>
      <c r="G66" s="43" t="s">
        <v>66</v>
      </c>
      <c r="H66" s="38">
        <v>37</v>
      </c>
      <c r="I66" s="54">
        <v>0</v>
      </c>
      <c r="J66" s="54">
        <v>0</v>
      </c>
      <c r="K66" s="54">
        <v>0</v>
      </c>
      <c r="L66" s="54">
        <v>0</v>
      </c>
      <c r="M66" s="1"/>
      <c r="N66" s="1"/>
      <c r="O66" s="1"/>
      <c r="P66" s="1"/>
      <c r="Q66" s="134"/>
      <c r="R66" s="134"/>
      <c r="S66" s="1"/>
    </row>
    <row r="67" spans="1:19" ht="16.5" hidden="1" customHeight="1" collapsed="1">
      <c r="A67" s="49">
        <v>2</v>
      </c>
      <c r="B67" s="50">
        <v>3</v>
      </c>
      <c r="C67" s="50">
        <v>1</v>
      </c>
      <c r="D67" s="50">
        <v>1</v>
      </c>
      <c r="E67" s="50">
        <v>1</v>
      </c>
      <c r="F67" s="52">
        <v>3</v>
      </c>
      <c r="G67" s="51" t="s">
        <v>67</v>
      </c>
      <c r="H67" s="38">
        <v>38</v>
      </c>
      <c r="I67" s="56">
        <v>0</v>
      </c>
      <c r="J67" s="56">
        <v>0</v>
      </c>
      <c r="K67" s="56">
        <v>0</v>
      </c>
      <c r="L67" s="56">
        <v>0</v>
      </c>
      <c r="M67" s="1"/>
      <c r="N67" s="1"/>
      <c r="O67" s="1"/>
      <c r="P67" s="1"/>
      <c r="Q67" s="134"/>
      <c r="R67" s="134"/>
      <c r="S67" s="1"/>
    </row>
    <row r="68" spans="1:19" ht="29.25" hidden="1" customHeight="1" collapsed="1">
      <c r="A68" s="44">
        <v>2</v>
      </c>
      <c r="B68" s="42">
        <v>3</v>
      </c>
      <c r="C68" s="42">
        <v>1</v>
      </c>
      <c r="D68" s="42">
        <v>2</v>
      </c>
      <c r="E68" s="42"/>
      <c r="F68" s="45"/>
      <c r="G68" s="43" t="s">
        <v>68</v>
      </c>
      <c r="H68" s="38">
        <v>39</v>
      </c>
      <c r="I68" s="59">
        <f>I69</f>
        <v>0</v>
      </c>
      <c r="J68" s="80">
        <f>J69</f>
        <v>0</v>
      </c>
      <c r="K68" s="60">
        <f>K69</f>
        <v>0</v>
      </c>
      <c r="L68" s="60">
        <f>L69</f>
        <v>0</v>
      </c>
      <c r="M68" s="1"/>
      <c r="N68" s="1"/>
      <c r="O68" s="1"/>
      <c r="P68" s="1"/>
      <c r="Q68" s="134"/>
      <c r="R68" s="134"/>
      <c r="S68" s="1"/>
    </row>
    <row r="69" spans="1:19" ht="27" hidden="1" customHeight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3" t="s">
        <v>68</v>
      </c>
      <c r="H69" s="38">
        <v>40</v>
      </c>
      <c r="I69" s="48">
        <f>SUM(I70:I72)</f>
        <v>0</v>
      </c>
      <c r="J69" s="81">
        <f>SUM(J70:J72)</f>
        <v>0</v>
      </c>
      <c r="K69" s="47">
        <f>SUM(K70:K72)</f>
        <v>0</v>
      </c>
      <c r="L69" s="40">
        <f>SUM(L70:L72)</f>
        <v>0</v>
      </c>
      <c r="M69" s="1"/>
      <c r="N69" s="1"/>
      <c r="O69" s="1"/>
      <c r="P69" s="1"/>
      <c r="Q69" s="134"/>
      <c r="R69" s="134"/>
      <c r="S69" s="1"/>
    </row>
    <row r="70" spans="1:19" s="135" customFormat="1" ht="27" hidden="1" customHeight="1" collapsed="1">
      <c r="A70" s="49">
        <v>2</v>
      </c>
      <c r="B70" s="50">
        <v>3</v>
      </c>
      <c r="C70" s="50">
        <v>1</v>
      </c>
      <c r="D70" s="50">
        <v>2</v>
      </c>
      <c r="E70" s="50">
        <v>1</v>
      </c>
      <c r="F70" s="52">
        <v>1</v>
      </c>
      <c r="G70" s="53" t="s">
        <v>65</v>
      </c>
      <c r="H70" s="38">
        <v>41</v>
      </c>
      <c r="I70" s="56">
        <v>0</v>
      </c>
      <c r="J70" s="56">
        <v>0</v>
      </c>
      <c r="K70" s="56">
        <v>0</v>
      </c>
      <c r="L70" s="56">
        <v>0</v>
      </c>
      <c r="Q70" s="134"/>
      <c r="R70" s="134"/>
    </row>
    <row r="71" spans="1:19" ht="16.5" hidden="1" customHeight="1" collapsed="1">
      <c r="A71" s="49">
        <v>2</v>
      </c>
      <c r="B71" s="50">
        <v>3</v>
      </c>
      <c r="C71" s="50">
        <v>1</v>
      </c>
      <c r="D71" s="50">
        <v>2</v>
      </c>
      <c r="E71" s="50">
        <v>1</v>
      </c>
      <c r="F71" s="52">
        <v>2</v>
      </c>
      <c r="G71" s="53" t="s">
        <v>66</v>
      </c>
      <c r="H71" s="38">
        <v>42</v>
      </c>
      <c r="I71" s="56">
        <v>0</v>
      </c>
      <c r="J71" s="56">
        <v>0</v>
      </c>
      <c r="K71" s="56">
        <v>0</v>
      </c>
      <c r="L71" s="56">
        <v>0</v>
      </c>
      <c r="M71" s="1"/>
      <c r="N71" s="1"/>
      <c r="O71" s="1"/>
      <c r="P71" s="1"/>
      <c r="Q71" s="134"/>
      <c r="R71" s="134"/>
      <c r="S71" s="1"/>
    </row>
    <row r="72" spans="1:19" ht="15" hidden="1" customHeight="1" collapsed="1">
      <c r="A72" s="49">
        <v>2</v>
      </c>
      <c r="B72" s="50">
        <v>3</v>
      </c>
      <c r="C72" s="50">
        <v>1</v>
      </c>
      <c r="D72" s="50">
        <v>2</v>
      </c>
      <c r="E72" s="50">
        <v>1</v>
      </c>
      <c r="F72" s="52">
        <v>3</v>
      </c>
      <c r="G72" s="53" t="s">
        <v>67</v>
      </c>
      <c r="H72" s="38">
        <v>43</v>
      </c>
      <c r="I72" s="56">
        <v>0</v>
      </c>
      <c r="J72" s="56">
        <v>0</v>
      </c>
      <c r="K72" s="56">
        <v>0</v>
      </c>
      <c r="L72" s="56">
        <v>0</v>
      </c>
      <c r="M72" s="1"/>
      <c r="N72" s="1"/>
      <c r="O72" s="1"/>
      <c r="P72" s="1"/>
      <c r="Q72" s="134"/>
      <c r="R72" s="134"/>
      <c r="S72" s="1"/>
    </row>
    <row r="73" spans="1:19" ht="27.75" hidden="1" customHeight="1" collapsed="1">
      <c r="A73" s="49">
        <v>2</v>
      </c>
      <c r="B73" s="50">
        <v>3</v>
      </c>
      <c r="C73" s="50">
        <v>1</v>
      </c>
      <c r="D73" s="50">
        <v>3</v>
      </c>
      <c r="E73" s="50"/>
      <c r="F73" s="52"/>
      <c r="G73" s="53" t="s">
        <v>69</v>
      </c>
      <c r="H73" s="38">
        <v>44</v>
      </c>
      <c r="I73" s="39">
        <f>I74</f>
        <v>0</v>
      </c>
      <c r="J73" s="79">
        <f>J74</f>
        <v>0</v>
      </c>
      <c r="K73" s="40">
        <f>K74</f>
        <v>0</v>
      </c>
      <c r="L73" s="40">
        <f>L74</f>
        <v>0</v>
      </c>
      <c r="M73" s="1"/>
      <c r="N73" s="1"/>
      <c r="O73" s="1"/>
      <c r="P73" s="1"/>
      <c r="Q73" s="134"/>
      <c r="R73" s="134"/>
      <c r="S73" s="1"/>
    </row>
    <row r="74" spans="1:19" ht="26.25" hidden="1" customHeight="1" collapsed="1">
      <c r="A74" s="49">
        <v>2</v>
      </c>
      <c r="B74" s="50">
        <v>3</v>
      </c>
      <c r="C74" s="50">
        <v>1</v>
      </c>
      <c r="D74" s="50">
        <v>3</v>
      </c>
      <c r="E74" s="50">
        <v>1</v>
      </c>
      <c r="F74" s="52"/>
      <c r="G74" s="53" t="s">
        <v>70</v>
      </c>
      <c r="H74" s="38">
        <v>45</v>
      </c>
      <c r="I74" s="39">
        <f>SUM(I75:I77)</f>
        <v>0</v>
      </c>
      <c r="J74" s="79">
        <f>SUM(J75:J77)</f>
        <v>0</v>
      </c>
      <c r="K74" s="40">
        <f>SUM(K75:K77)</f>
        <v>0</v>
      </c>
      <c r="L74" s="40">
        <f>SUM(L75:L77)</f>
        <v>0</v>
      </c>
      <c r="M74" s="1"/>
      <c r="N74" s="1"/>
      <c r="O74" s="1"/>
      <c r="P74" s="1"/>
      <c r="Q74" s="134"/>
      <c r="R74" s="134"/>
      <c r="S74" s="1"/>
    </row>
    <row r="75" spans="1:19" ht="15" hidden="1" customHeight="1" collapsed="1">
      <c r="A75" s="44">
        <v>2</v>
      </c>
      <c r="B75" s="42">
        <v>3</v>
      </c>
      <c r="C75" s="42">
        <v>1</v>
      </c>
      <c r="D75" s="42">
        <v>3</v>
      </c>
      <c r="E75" s="42">
        <v>1</v>
      </c>
      <c r="F75" s="45">
        <v>1</v>
      </c>
      <c r="G75" s="69" t="s">
        <v>71</v>
      </c>
      <c r="H75" s="38">
        <v>46</v>
      </c>
      <c r="I75" s="54">
        <v>0</v>
      </c>
      <c r="J75" s="54">
        <v>0</v>
      </c>
      <c r="K75" s="54">
        <v>0</v>
      </c>
      <c r="L75" s="54">
        <v>0</v>
      </c>
      <c r="M75" s="1"/>
      <c r="N75" s="1"/>
      <c r="O75" s="1"/>
      <c r="P75" s="1"/>
      <c r="Q75" s="134"/>
      <c r="R75" s="134"/>
      <c r="S75" s="1"/>
    </row>
    <row r="76" spans="1:19" ht="16.5" hidden="1" customHeight="1" collapsed="1">
      <c r="A76" s="49">
        <v>2</v>
      </c>
      <c r="B76" s="50">
        <v>3</v>
      </c>
      <c r="C76" s="50">
        <v>1</v>
      </c>
      <c r="D76" s="50">
        <v>3</v>
      </c>
      <c r="E76" s="50">
        <v>1</v>
      </c>
      <c r="F76" s="52">
        <v>2</v>
      </c>
      <c r="G76" s="53" t="s">
        <v>72</v>
      </c>
      <c r="H76" s="38">
        <v>47</v>
      </c>
      <c r="I76" s="56">
        <v>0</v>
      </c>
      <c r="J76" s="56">
        <v>0</v>
      </c>
      <c r="K76" s="56">
        <v>0</v>
      </c>
      <c r="L76" s="56">
        <v>0</v>
      </c>
      <c r="M76" s="1"/>
      <c r="N76" s="1"/>
      <c r="O76" s="1"/>
      <c r="P76" s="1"/>
      <c r="Q76" s="134"/>
      <c r="R76" s="134"/>
      <c r="S76" s="1"/>
    </row>
    <row r="77" spans="1:19" ht="17.25" hidden="1" customHeight="1" collapsed="1">
      <c r="A77" s="44">
        <v>2</v>
      </c>
      <c r="B77" s="42">
        <v>3</v>
      </c>
      <c r="C77" s="42">
        <v>1</v>
      </c>
      <c r="D77" s="42">
        <v>3</v>
      </c>
      <c r="E77" s="42">
        <v>1</v>
      </c>
      <c r="F77" s="45">
        <v>3</v>
      </c>
      <c r="G77" s="69" t="s">
        <v>73</v>
      </c>
      <c r="H77" s="38">
        <v>48</v>
      </c>
      <c r="I77" s="54">
        <v>0</v>
      </c>
      <c r="J77" s="54">
        <v>0</v>
      </c>
      <c r="K77" s="54">
        <v>0</v>
      </c>
      <c r="L77" s="54">
        <v>0</v>
      </c>
      <c r="M77" s="1"/>
      <c r="N77" s="1"/>
      <c r="O77" s="1"/>
      <c r="P77" s="1"/>
      <c r="Q77" s="134"/>
      <c r="R77" s="134"/>
      <c r="S77" s="1"/>
    </row>
    <row r="78" spans="1:19" ht="12.75" hidden="1" customHeight="1" collapsed="1">
      <c r="A78" s="44">
        <v>2</v>
      </c>
      <c r="B78" s="42">
        <v>3</v>
      </c>
      <c r="C78" s="42">
        <v>2</v>
      </c>
      <c r="D78" s="42"/>
      <c r="E78" s="42"/>
      <c r="F78" s="45"/>
      <c r="G78" s="69" t="s">
        <v>74</v>
      </c>
      <c r="H78" s="38">
        <v>49</v>
      </c>
      <c r="I78" s="39">
        <f t="shared" ref="I78:L79" si="3">I79</f>
        <v>0</v>
      </c>
      <c r="J78" s="39">
        <f t="shared" si="3"/>
        <v>0</v>
      </c>
      <c r="K78" s="39">
        <f t="shared" si="3"/>
        <v>0</v>
      </c>
      <c r="L78" s="39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4">
        <v>2</v>
      </c>
      <c r="B79" s="42">
        <v>3</v>
      </c>
      <c r="C79" s="42">
        <v>2</v>
      </c>
      <c r="D79" s="42">
        <v>1</v>
      </c>
      <c r="E79" s="42"/>
      <c r="F79" s="45"/>
      <c r="G79" s="69" t="s">
        <v>74</v>
      </c>
      <c r="H79" s="38">
        <v>50</v>
      </c>
      <c r="I79" s="39">
        <f t="shared" si="3"/>
        <v>0</v>
      </c>
      <c r="J79" s="39">
        <f t="shared" si="3"/>
        <v>0</v>
      </c>
      <c r="K79" s="39">
        <f t="shared" si="3"/>
        <v>0</v>
      </c>
      <c r="L79" s="39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4">
        <v>2</v>
      </c>
      <c r="B80" s="42">
        <v>3</v>
      </c>
      <c r="C80" s="42">
        <v>2</v>
      </c>
      <c r="D80" s="42">
        <v>1</v>
      </c>
      <c r="E80" s="42">
        <v>1</v>
      </c>
      <c r="F80" s="45"/>
      <c r="G80" s="69" t="s">
        <v>74</v>
      </c>
      <c r="H80" s="38">
        <v>51</v>
      </c>
      <c r="I80" s="39">
        <f>SUM(I81)</f>
        <v>0</v>
      </c>
      <c r="J80" s="39">
        <f>SUM(J81)</f>
        <v>0</v>
      </c>
      <c r="K80" s="39">
        <f>SUM(K81)</f>
        <v>0</v>
      </c>
      <c r="L80" s="39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4">
        <v>2</v>
      </c>
      <c r="B81" s="42">
        <v>3</v>
      </c>
      <c r="C81" s="42">
        <v>2</v>
      </c>
      <c r="D81" s="42">
        <v>1</v>
      </c>
      <c r="E81" s="42">
        <v>1</v>
      </c>
      <c r="F81" s="45">
        <v>1</v>
      </c>
      <c r="G81" s="69" t="s">
        <v>74</v>
      </c>
      <c r="H81" s="38">
        <v>52</v>
      </c>
      <c r="I81" s="56">
        <v>0</v>
      </c>
      <c r="J81" s="56">
        <v>0</v>
      </c>
      <c r="K81" s="56">
        <v>0</v>
      </c>
      <c r="L81" s="56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4">
        <v>2</v>
      </c>
      <c r="B82" s="35">
        <v>4</v>
      </c>
      <c r="C82" s="35"/>
      <c r="D82" s="35"/>
      <c r="E82" s="35"/>
      <c r="F82" s="37"/>
      <c r="G82" s="82" t="s">
        <v>75</v>
      </c>
      <c r="H82" s="38">
        <v>53</v>
      </c>
      <c r="I82" s="39">
        <f t="shared" ref="I82:L84" si="4">I83</f>
        <v>0</v>
      </c>
      <c r="J82" s="79">
        <f t="shared" si="4"/>
        <v>0</v>
      </c>
      <c r="K82" s="40">
        <f t="shared" si="4"/>
        <v>0</v>
      </c>
      <c r="L82" s="40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49">
        <v>2</v>
      </c>
      <c r="B83" s="50">
        <v>4</v>
      </c>
      <c r="C83" s="50">
        <v>1</v>
      </c>
      <c r="D83" s="50"/>
      <c r="E83" s="50"/>
      <c r="F83" s="52"/>
      <c r="G83" s="53" t="s">
        <v>76</v>
      </c>
      <c r="H83" s="38">
        <v>54</v>
      </c>
      <c r="I83" s="39">
        <f t="shared" si="4"/>
        <v>0</v>
      </c>
      <c r="J83" s="79">
        <f t="shared" si="4"/>
        <v>0</v>
      </c>
      <c r="K83" s="40">
        <f t="shared" si="4"/>
        <v>0</v>
      </c>
      <c r="L83" s="40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49">
        <v>2</v>
      </c>
      <c r="B84" s="50">
        <v>4</v>
      </c>
      <c r="C84" s="50">
        <v>1</v>
      </c>
      <c r="D84" s="50">
        <v>1</v>
      </c>
      <c r="E84" s="50"/>
      <c r="F84" s="52"/>
      <c r="G84" s="53" t="s">
        <v>76</v>
      </c>
      <c r="H84" s="38">
        <v>55</v>
      </c>
      <c r="I84" s="39">
        <f t="shared" si="4"/>
        <v>0</v>
      </c>
      <c r="J84" s="79">
        <f t="shared" si="4"/>
        <v>0</v>
      </c>
      <c r="K84" s="40">
        <f t="shared" si="4"/>
        <v>0</v>
      </c>
      <c r="L84" s="40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49">
        <v>2</v>
      </c>
      <c r="B85" s="50">
        <v>4</v>
      </c>
      <c r="C85" s="50">
        <v>1</v>
      </c>
      <c r="D85" s="50">
        <v>1</v>
      </c>
      <c r="E85" s="50">
        <v>1</v>
      </c>
      <c r="F85" s="52"/>
      <c r="G85" s="53" t="s">
        <v>76</v>
      </c>
      <c r="H85" s="38">
        <v>56</v>
      </c>
      <c r="I85" s="39">
        <f>SUM(I86:I88)</f>
        <v>0</v>
      </c>
      <c r="J85" s="79">
        <f>SUM(J86:J88)</f>
        <v>0</v>
      </c>
      <c r="K85" s="40">
        <f>SUM(K86:K88)</f>
        <v>0</v>
      </c>
      <c r="L85" s="40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49">
        <v>2</v>
      </c>
      <c r="B86" s="50">
        <v>4</v>
      </c>
      <c r="C86" s="50">
        <v>1</v>
      </c>
      <c r="D86" s="50">
        <v>1</v>
      </c>
      <c r="E86" s="50">
        <v>1</v>
      </c>
      <c r="F86" s="52">
        <v>1</v>
      </c>
      <c r="G86" s="53" t="s">
        <v>77</v>
      </c>
      <c r="H86" s="38">
        <v>57</v>
      </c>
      <c r="I86" s="56">
        <v>0</v>
      </c>
      <c r="J86" s="56">
        <v>0</v>
      </c>
      <c r="K86" s="56">
        <v>0</v>
      </c>
      <c r="L86" s="56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49">
        <v>2</v>
      </c>
      <c r="B87" s="49">
        <v>4</v>
      </c>
      <c r="C87" s="49">
        <v>1</v>
      </c>
      <c r="D87" s="50">
        <v>1</v>
      </c>
      <c r="E87" s="50">
        <v>1</v>
      </c>
      <c r="F87" s="83">
        <v>2</v>
      </c>
      <c r="G87" s="51" t="s">
        <v>78</v>
      </c>
      <c r="H87" s="38">
        <v>58</v>
      </c>
      <c r="I87" s="56">
        <v>0</v>
      </c>
      <c r="J87" s="56">
        <v>0</v>
      </c>
      <c r="K87" s="56">
        <v>0</v>
      </c>
      <c r="L87" s="56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49">
        <v>2</v>
      </c>
      <c r="B88" s="50">
        <v>4</v>
      </c>
      <c r="C88" s="49">
        <v>1</v>
      </c>
      <c r="D88" s="50">
        <v>1</v>
      </c>
      <c r="E88" s="50">
        <v>1</v>
      </c>
      <c r="F88" s="83">
        <v>3</v>
      </c>
      <c r="G88" s="51" t="s">
        <v>79</v>
      </c>
      <c r="H88" s="38">
        <v>59</v>
      </c>
      <c r="I88" s="56">
        <v>0</v>
      </c>
      <c r="J88" s="56">
        <v>0</v>
      </c>
      <c r="K88" s="56">
        <v>0</v>
      </c>
      <c r="L88" s="56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4">
        <v>2</v>
      </c>
      <c r="B89" s="35">
        <v>5</v>
      </c>
      <c r="C89" s="34"/>
      <c r="D89" s="35"/>
      <c r="E89" s="35"/>
      <c r="F89" s="84"/>
      <c r="G89" s="36" t="s">
        <v>80</v>
      </c>
      <c r="H89" s="38">
        <v>60</v>
      </c>
      <c r="I89" s="39">
        <f>SUM(I90+I95+I100)</f>
        <v>0</v>
      </c>
      <c r="J89" s="79">
        <f>SUM(J90+J95+J100)</f>
        <v>0</v>
      </c>
      <c r="K89" s="40">
        <f>SUM(K90+K95+K100)</f>
        <v>0</v>
      </c>
      <c r="L89" s="40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4">
        <v>2</v>
      </c>
      <c r="B90" s="42">
        <v>5</v>
      </c>
      <c r="C90" s="44">
        <v>1</v>
      </c>
      <c r="D90" s="42"/>
      <c r="E90" s="42"/>
      <c r="F90" s="85"/>
      <c r="G90" s="43" t="s">
        <v>81</v>
      </c>
      <c r="H90" s="38">
        <v>61</v>
      </c>
      <c r="I90" s="59">
        <f t="shared" ref="I90:L91" si="5">I91</f>
        <v>0</v>
      </c>
      <c r="J90" s="80">
        <f t="shared" si="5"/>
        <v>0</v>
      </c>
      <c r="K90" s="60">
        <f t="shared" si="5"/>
        <v>0</v>
      </c>
      <c r="L90" s="60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49">
        <v>2</v>
      </c>
      <c r="B91" s="50">
        <v>5</v>
      </c>
      <c r="C91" s="49">
        <v>1</v>
      </c>
      <c r="D91" s="50">
        <v>1</v>
      </c>
      <c r="E91" s="50"/>
      <c r="F91" s="83"/>
      <c r="G91" s="51" t="s">
        <v>81</v>
      </c>
      <c r="H91" s="38">
        <v>62</v>
      </c>
      <c r="I91" s="39">
        <f t="shared" si="5"/>
        <v>0</v>
      </c>
      <c r="J91" s="79">
        <f t="shared" si="5"/>
        <v>0</v>
      </c>
      <c r="K91" s="40">
        <f t="shared" si="5"/>
        <v>0</v>
      </c>
      <c r="L91" s="40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49">
        <v>2</v>
      </c>
      <c r="B92" s="50">
        <v>5</v>
      </c>
      <c r="C92" s="49">
        <v>1</v>
      </c>
      <c r="D92" s="50">
        <v>1</v>
      </c>
      <c r="E92" s="50">
        <v>1</v>
      </c>
      <c r="F92" s="83"/>
      <c r="G92" s="51" t="s">
        <v>81</v>
      </c>
      <c r="H92" s="38">
        <v>63</v>
      </c>
      <c r="I92" s="39">
        <f>SUM(I93:I94)</f>
        <v>0</v>
      </c>
      <c r="J92" s="79">
        <f>SUM(J93:J94)</f>
        <v>0</v>
      </c>
      <c r="K92" s="40">
        <f>SUM(K93:K94)</f>
        <v>0</v>
      </c>
      <c r="L92" s="40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49">
        <v>2</v>
      </c>
      <c r="B93" s="50">
        <v>5</v>
      </c>
      <c r="C93" s="49">
        <v>1</v>
      </c>
      <c r="D93" s="50">
        <v>1</v>
      </c>
      <c r="E93" s="50">
        <v>1</v>
      </c>
      <c r="F93" s="83">
        <v>1</v>
      </c>
      <c r="G93" s="51" t="s">
        <v>82</v>
      </c>
      <c r="H93" s="38">
        <v>64</v>
      </c>
      <c r="I93" s="56">
        <v>0</v>
      </c>
      <c r="J93" s="56">
        <v>0</v>
      </c>
      <c r="K93" s="56">
        <v>0</v>
      </c>
      <c r="L93" s="56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49">
        <v>2</v>
      </c>
      <c r="B94" s="50">
        <v>5</v>
      </c>
      <c r="C94" s="49">
        <v>1</v>
      </c>
      <c r="D94" s="50">
        <v>1</v>
      </c>
      <c r="E94" s="50">
        <v>1</v>
      </c>
      <c r="F94" s="83">
        <v>2</v>
      </c>
      <c r="G94" s="51" t="s">
        <v>83</v>
      </c>
      <c r="H94" s="38">
        <v>65</v>
      </c>
      <c r="I94" s="56">
        <v>0</v>
      </c>
      <c r="J94" s="56">
        <v>0</v>
      </c>
      <c r="K94" s="56">
        <v>0</v>
      </c>
      <c r="L94" s="56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49">
        <v>2</v>
      </c>
      <c r="B95" s="50">
        <v>5</v>
      </c>
      <c r="C95" s="49">
        <v>2</v>
      </c>
      <c r="D95" s="50"/>
      <c r="E95" s="50"/>
      <c r="F95" s="83"/>
      <c r="G95" s="51" t="s">
        <v>84</v>
      </c>
      <c r="H95" s="38">
        <v>66</v>
      </c>
      <c r="I95" s="39">
        <f t="shared" ref="I95:L96" si="6">I96</f>
        <v>0</v>
      </c>
      <c r="J95" s="79">
        <f t="shared" si="6"/>
        <v>0</v>
      </c>
      <c r="K95" s="40">
        <f t="shared" si="6"/>
        <v>0</v>
      </c>
      <c r="L95" s="39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3">
        <v>2</v>
      </c>
      <c r="B96" s="49">
        <v>5</v>
      </c>
      <c r="C96" s="50">
        <v>2</v>
      </c>
      <c r="D96" s="51">
        <v>1</v>
      </c>
      <c r="E96" s="49"/>
      <c r="F96" s="83"/>
      <c r="G96" s="51" t="s">
        <v>84</v>
      </c>
      <c r="H96" s="38">
        <v>67</v>
      </c>
      <c r="I96" s="39">
        <f t="shared" si="6"/>
        <v>0</v>
      </c>
      <c r="J96" s="79">
        <f t="shared" si="6"/>
        <v>0</v>
      </c>
      <c r="K96" s="40">
        <f t="shared" si="6"/>
        <v>0</v>
      </c>
      <c r="L96" s="39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3">
        <v>2</v>
      </c>
      <c r="B97" s="49">
        <v>5</v>
      </c>
      <c r="C97" s="50">
        <v>2</v>
      </c>
      <c r="D97" s="51">
        <v>1</v>
      </c>
      <c r="E97" s="49">
        <v>1</v>
      </c>
      <c r="F97" s="83"/>
      <c r="G97" s="51" t="s">
        <v>84</v>
      </c>
      <c r="H97" s="38">
        <v>68</v>
      </c>
      <c r="I97" s="39">
        <f>SUM(I98:I99)</f>
        <v>0</v>
      </c>
      <c r="J97" s="79">
        <f>SUM(J98:J99)</f>
        <v>0</v>
      </c>
      <c r="K97" s="40">
        <f>SUM(K98:K99)</f>
        <v>0</v>
      </c>
      <c r="L97" s="39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3">
        <v>2</v>
      </c>
      <c r="B98" s="49">
        <v>5</v>
      </c>
      <c r="C98" s="50">
        <v>2</v>
      </c>
      <c r="D98" s="51">
        <v>1</v>
      </c>
      <c r="E98" s="49">
        <v>1</v>
      </c>
      <c r="F98" s="83">
        <v>1</v>
      </c>
      <c r="G98" s="51" t="s">
        <v>85</v>
      </c>
      <c r="H98" s="38">
        <v>69</v>
      </c>
      <c r="I98" s="56">
        <v>0</v>
      </c>
      <c r="J98" s="56">
        <v>0</v>
      </c>
      <c r="K98" s="56">
        <v>0</v>
      </c>
      <c r="L98" s="56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3">
        <v>2</v>
      </c>
      <c r="B99" s="49">
        <v>5</v>
      </c>
      <c r="C99" s="50">
        <v>2</v>
      </c>
      <c r="D99" s="51">
        <v>1</v>
      </c>
      <c r="E99" s="49">
        <v>1</v>
      </c>
      <c r="F99" s="83">
        <v>2</v>
      </c>
      <c r="G99" s="51" t="s">
        <v>86</v>
      </c>
      <c r="H99" s="38">
        <v>70</v>
      </c>
      <c r="I99" s="56">
        <v>0</v>
      </c>
      <c r="J99" s="56">
        <v>0</v>
      </c>
      <c r="K99" s="56">
        <v>0</v>
      </c>
      <c r="L99" s="56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3">
        <v>2</v>
      </c>
      <c r="B100" s="49">
        <v>5</v>
      </c>
      <c r="C100" s="50">
        <v>3</v>
      </c>
      <c r="D100" s="51"/>
      <c r="E100" s="49"/>
      <c r="F100" s="83"/>
      <c r="G100" s="51" t="s">
        <v>87</v>
      </c>
      <c r="H100" s="38">
        <v>71</v>
      </c>
      <c r="I100" s="39">
        <f t="shared" ref="I100:L101" si="7">I101</f>
        <v>0</v>
      </c>
      <c r="J100" s="79">
        <f t="shared" si="7"/>
        <v>0</v>
      </c>
      <c r="K100" s="40">
        <f t="shared" si="7"/>
        <v>0</v>
      </c>
      <c r="L100" s="39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3">
        <v>2</v>
      </c>
      <c r="B101" s="49">
        <v>5</v>
      </c>
      <c r="C101" s="50">
        <v>3</v>
      </c>
      <c r="D101" s="51">
        <v>1</v>
      </c>
      <c r="E101" s="49"/>
      <c r="F101" s="83"/>
      <c r="G101" s="51" t="s">
        <v>88</v>
      </c>
      <c r="H101" s="38">
        <v>72</v>
      </c>
      <c r="I101" s="39">
        <f t="shared" si="7"/>
        <v>0</v>
      </c>
      <c r="J101" s="79">
        <f t="shared" si="7"/>
        <v>0</v>
      </c>
      <c r="K101" s="40">
        <f t="shared" si="7"/>
        <v>0</v>
      </c>
      <c r="L101" s="39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6"/>
      <c r="G102" s="64" t="s">
        <v>88</v>
      </c>
      <c r="H102" s="38">
        <v>73</v>
      </c>
      <c r="I102" s="48">
        <f>SUM(I103:I104)</f>
        <v>0</v>
      </c>
      <c r="J102" s="81">
        <f>SUM(J103:J104)</f>
        <v>0</v>
      </c>
      <c r="K102" s="47">
        <f>SUM(K103:K104)</f>
        <v>0</v>
      </c>
      <c r="L102" s="48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3">
        <v>2</v>
      </c>
      <c r="B103" s="49">
        <v>5</v>
      </c>
      <c r="C103" s="50">
        <v>3</v>
      </c>
      <c r="D103" s="51">
        <v>1</v>
      </c>
      <c r="E103" s="49">
        <v>1</v>
      </c>
      <c r="F103" s="83">
        <v>1</v>
      </c>
      <c r="G103" s="51" t="s">
        <v>88</v>
      </c>
      <c r="H103" s="38">
        <v>74</v>
      </c>
      <c r="I103" s="56">
        <v>0</v>
      </c>
      <c r="J103" s="56">
        <v>0</v>
      </c>
      <c r="K103" s="56">
        <v>0</v>
      </c>
      <c r="L103" s="56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6">
        <v>2</v>
      </c>
      <c r="G104" s="64" t="s">
        <v>89</v>
      </c>
      <c r="H104" s="38">
        <v>75</v>
      </c>
      <c r="I104" s="56">
        <v>0</v>
      </c>
      <c r="J104" s="56">
        <v>0</v>
      </c>
      <c r="K104" s="56">
        <v>0</v>
      </c>
      <c r="L104" s="56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6"/>
      <c r="G105" s="64" t="s">
        <v>90</v>
      </c>
      <c r="H105" s="38">
        <v>76</v>
      </c>
      <c r="I105" s="48">
        <f>I106</f>
        <v>0</v>
      </c>
      <c r="J105" s="48">
        <f>J106</f>
        <v>0</v>
      </c>
      <c r="K105" s="48">
        <f>K106</f>
        <v>0</v>
      </c>
      <c r="L105" s="48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6"/>
      <c r="G106" s="64" t="s">
        <v>90</v>
      </c>
      <c r="H106" s="38">
        <v>77</v>
      </c>
      <c r="I106" s="48">
        <f>SUM(I107:I108)</f>
        <v>0</v>
      </c>
      <c r="J106" s="48">
        <f>SUM(J107:J108)</f>
        <v>0</v>
      </c>
      <c r="K106" s="48">
        <f>SUM(K107:K108)</f>
        <v>0</v>
      </c>
      <c r="L106" s="48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6">
        <v>1</v>
      </c>
      <c r="G107" s="64" t="s">
        <v>90</v>
      </c>
      <c r="H107" s="38">
        <v>78</v>
      </c>
      <c r="I107" s="56">
        <v>0</v>
      </c>
      <c r="J107" s="56">
        <v>0</v>
      </c>
      <c r="K107" s="56">
        <v>0</v>
      </c>
      <c r="L107" s="56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6">
        <v>2</v>
      </c>
      <c r="G108" s="64" t="s">
        <v>91</v>
      </c>
      <c r="H108" s="38">
        <v>79</v>
      </c>
      <c r="I108" s="56">
        <v>0</v>
      </c>
      <c r="J108" s="56">
        <v>0</v>
      </c>
      <c r="K108" s="56">
        <v>0</v>
      </c>
      <c r="L108" s="56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2">
        <v>2</v>
      </c>
      <c r="B109" s="34">
        <v>6</v>
      </c>
      <c r="C109" s="35"/>
      <c r="D109" s="36"/>
      <c r="E109" s="34"/>
      <c r="F109" s="84"/>
      <c r="G109" s="87" t="s">
        <v>92</v>
      </c>
      <c r="H109" s="38">
        <v>80</v>
      </c>
      <c r="I109" s="39">
        <f>SUM(I110+I115+I119+I123+I127)</f>
        <v>0</v>
      </c>
      <c r="J109" s="79">
        <f>SUM(J110+J115+J119+J123+J127)</f>
        <v>0</v>
      </c>
      <c r="K109" s="40">
        <f>SUM(K110+K115+K119+K123+K127)</f>
        <v>0</v>
      </c>
      <c r="L109" s="39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1">
        <v>2</v>
      </c>
      <c r="B110" s="62">
        <v>6</v>
      </c>
      <c r="C110" s="63">
        <v>1</v>
      </c>
      <c r="D110" s="64"/>
      <c r="E110" s="62"/>
      <c r="F110" s="86"/>
      <c r="G110" s="64" t="s">
        <v>93</v>
      </c>
      <c r="H110" s="38">
        <v>81</v>
      </c>
      <c r="I110" s="48">
        <f t="shared" ref="I110:L111" si="8">I111</f>
        <v>0</v>
      </c>
      <c r="J110" s="81">
        <f t="shared" si="8"/>
        <v>0</v>
      </c>
      <c r="K110" s="47">
        <f t="shared" si="8"/>
        <v>0</v>
      </c>
      <c r="L110" s="48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3">
        <v>2</v>
      </c>
      <c r="B111" s="49">
        <v>6</v>
      </c>
      <c r="C111" s="50">
        <v>1</v>
      </c>
      <c r="D111" s="51">
        <v>1</v>
      </c>
      <c r="E111" s="49"/>
      <c r="F111" s="83"/>
      <c r="G111" s="51" t="s">
        <v>93</v>
      </c>
      <c r="H111" s="38">
        <v>82</v>
      </c>
      <c r="I111" s="39">
        <f t="shared" si="8"/>
        <v>0</v>
      </c>
      <c r="J111" s="79">
        <f t="shared" si="8"/>
        <v>0</v>
      </c>
      <c r="K111" s="40">
        <f t="shared" si="8"/>
        <v>0</v>
      </c>
      <c r="L111" s="39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3">
        <v>2</v>
      </c>
      <c r="B112" s="49">
        <v>6</v>
      </c>
      <c r="C112" s="50">
        <v>1</v>
      </c>
      <c r="D112" s="51">
        <v>1</v>
      </c>
      <c r="E112" s="49">
        <v>1</v>
      </c>
      <c r="F112" s="83"/>
      <c r="G112" s="51" t="s">
        <v>93</v>
      </c>
      <c r="H112" s="38">
        <v>83</v>
      </c>
      <c r="I112" s="39">
        <f>SUM(I113:I114)</f>
        <v>0</v>
      </c>
      <c r="J112" s="79">
        <f>SUM(J113:J114)</f>
        <v>0</v>
      </c>
      <c r="K112" s="40">
        <f>SUM(K113:K114)</f>
        <v>0</v>
      </c>
      <c r="L112" s="39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3">
        <v>2</v>
      </c>
      <c r="B113" s="49">
        <v>6</v>
      </c>
      <c r="C113" s="50">
        <v>1</v>
      </c>
      <c r="D113" s="51">
        <v>1</v>
      </c>
      <c r="E113" s="49">
        <v>1</v>
      </c>
      <c r="F113" s="83">
        <v>1</v>
      </c>
      <c r="G113" s="51" t="s">
        <v>94</v>
      </c>
      <c r="H113" s="38">
        <v>84</v>
      </c>
      <c r="I113" s="56">
        <v>0</v>
      </c>
      <c r="J113" s="56">
        <v>0</v>
      </c>
      <c r="K113" s="56">
        <v>0</v>
      </c>
      <c r="L113" s="56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69">
        <v>2</v>
      </c>
      <c r="B114" s="44">
        <v>6</v>
      </c>
      <c r="C114" s="42">
        <v>1</v>
      </c>
      <c r="D114" s="43">
        <v>1</v>
      </c>
      <c r="E114" s="44">
        <v>1</v>
      </c>
      <c r="F114" s="85">
        <v>2</v>
      </c>
      <c r="G114" s="43" t="s">
        <v>95</v>
      </c>
      <c r="H114" s="38">
        <v>85</v>
      </c>
      <c r="I114" s="54">
        <v>0</v>
      </c>
      <c r="J114" s="54">
        <v>0</v>
      </c>
      <c r="K114" s="54">
        <v>0</v>
      </c>
      <c r="L114" s="54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3">
        <v>2</v>
      </c>
      <c r="B115" s="49">
        <v>6</v>
      </c>
      <c r="C115" s="50">
        <v>2</v>
      </c>
      <c r="D115" s="51"/>
      <c r="E115" s="49"/>
      <c r="F115" s="83"/>
      <c r="G115" s="51" t="s">
        <v>96</v>
      </c>
      <c r="H115" s="38">
        <v>86</v>
      </c>
      <c r="I115" s="39">
        <f t="shared" ref="I115:L117" si="9">I116</f>
        <v>0</v>
      </c>
      <c r="J115" s="79">
        <f t="shared" si="9"/>
        <v>0</v>
      </c>
      <c r="K115" s="40">
        <f t="shared" si="9"/>
        <v>0</v>
      </c>
      <c r="L115" s="39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3">
        <v>2</v>
      </c>
      <c r="B116" s="49">
        <v>6</v>
      </c>
      <c r="C116" s="50">
        <v>2</v>
      </c>
      <c r="D116" s="51">
        <v>1</v>
      </c>
      <c r="E116" s="49"/>
      <c r="F116" s="83"/>
      <c r="G116" s="51" t="s">
        <v>96</v>
      </c>
      <c r="H116" s="38">
        <v>87</v>
      </c>
      <c r="I116" s="39">
        <f t="shared" si="9"/>
        <v>0</v>
      </c>
      <c r="J116" s="79">
        <f t="shared" si="9"/>
        <v>0</v>
      </c>
      <c r="K116" s="40">
        <f t="shared" si="9"/>
        <v>0</v>
      </c>
      <c r="L116" s="39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3">
        <v>2</v>
      </c>
      <c r="B117" s="49">
        <v>6</v>
      </c>
      <c r="C117" s="50">
        <v>2</v>
      </c>
      <c r="D117" s="51">
        <v>1</v>
      </c>
      <c r="E117" s="49">
        <v>1</v>
      </c>
      <c r="F117" s="83"/>
      <c r="G117" s="51" t="s">
        <v>96</v>
      </c>
      <c r="H117" s="38">
        <v>88</v>
      </c>
      <c r="I117" s="88">
        <f t="shared" si="9"/>
        <v>0</v>
      </c>
      <c r="J117" s="89">
        <f t="shared" si="9"/>
        <v>0</v>
      </c>
      <c r="K117" s="90">
        <f t="shared" si="9"/>
        <v>0</v>
      </c>
      <c r="L117" s="88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3">
        <v>2</v>
      </c>
      <c r="B118" s="49">
        <v>6</v>
      </c>
      <c r="C118" s="50">
        <v>2</v>
      </c>
      <c r="D118" s="51">
        <v>1</v>
      </c>
      <c r="E118" s="49">
        <v>1</v>
      </c>
      <c r="F118" s="83">
        <v>1</v>
      </c>
      <c r="G118" s="51" t="s">
        <v>96</v>
      </c>
      <c r="H118" s="38">
        <v>89</v>
      </c>
      <c r="I118" s="56">
        <v>0</v>
      </c>
      <c r="J118" s="56">
        <v>0</v>
      </c>
      <c r="K118" s="56">
        <v>0</v>
      </c>
      <c r="L118" s="56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69">
        <v>2</v>
      </c>
      <c r="B119" s="44">
        <v>6</v>
      </c>
      <c r="C119" s="42">
        <v>3</v>
      </c>
      <c r="D119" s="43"/>
      <c r="E119" s="44"/>
      <c r="F119" s="85"/>
      <c r="G119" s="43" t="s">
        <v>97</v>
      </c>
      <c r="H119" s="38">
        <v>90</v>
      </c>
      <c r="I119" s="59">
        <f t="shared" ref="I119:L121" si="10">I120</f>
        <v>0</v>
      </c>
      <c r="J119" s="80">
        <f t="shared" si="10"/>
        <v>0</v>
      </c>
      <c r="K119" s="60">
        <f t="shared" si="10"/>
        <v>0</v>
      </c>
      <c r="L119" s="59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3">
        <v>2</v>
      </c>
      <c r="B120" s="49">
        <v>6</v>
      </c>
      <c r="C120" s="50">
        <v>3</v>
      </c>
      <c r="D120" s="51">
        <v>1</v>
      </c>
      <c r="E120" s="49"/>
      <c r="F120" s="83"/>
      <c r="G120" s="51" t="s">
        <v>97</v>
      </c>
      <c r="H120" s="38">
        <v>91</v>
      </c>
      <c r="I120" s="39">
        <f t="shared" si="10"/>
        <v>0</v>
      </c>
      <c r="J120" s="79">
        <f t="shared" si="10"/>
        <v>0</v>
      </c>
      <c r="K120" s="40">
        <f t="shared" si="10"/>
        <v>0</v>
      </c>
      <c r="L120" s="39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3">
        <v>2</v>
      </c>
      <c r="B121" s="49">
        <v>6</v>
      </c>
      <c r="C121" s="50">
        <v>3</v>
      </c>
      <c r="D121" s="51">
        <v>1</v>
      </c>
      <c r="E121" s="49">
        <v>1</v>
      </c>
      <c r="F121" s="83"/>
      <c r="G121" s="51" t="s">
        <v>97</v>
      </c>
      <c r="H121" s="38">
        <v>92</v>
      </c>
      <c r="I121" s="39">
        <f t="shared" si="10"/>
        <v>0</v>
      </c>
      <c r="J121" s="79">
        <f t="shared" si="10"/>
        <v>0</v>
      </c>
      <c r="K121" s="40">
        <f t="shared" si="10"/>
        <v>0</v>
      </c>
      <c r="L121" s="39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3">
        <v>2</v>
      </c>
      <c r="B122" s="49">
        <v>6</v>
      </c>
      <c r="C122" s="50">
        <v>3</v>
      </c>
      <c r="D122" s="51">
        <v>1</v>
      </c>
      <c r="E122" s="49">
        <v>1</v>
      </c>
      <c r="F122" s="83">
        <v>1</v>
      </c>
      <c r="G122" s="51" t="s">
        <v>97</v>
      </c>
      <c r="H122" s="38">
        <v>93</v>
      </c>
      <c r="I122" s="56">
        <v>0</v>
      </c>
      <c r="J122" s="56">
        <v>0</v>
      </c>
      <c r="K122" s="56">
        <v>0</v>
      </c>
      <c r="L122" s="56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69">
        <v>2</v>
      </c>
      <c r="B123" s="44">
        <v>6</v>
      </c>
      <c r="C123" s="42">
        <v>4</v>
      </c>
      <c r="D123" s="43"/>
      <c r="E123" s="44"/>
      <c r="F123" s="85"/>
      <c r="G123" s="43" t="s">
        <v>98</v>
      </c>
      <c r="H123" s="38">
        <v>94</v>
      </c>
      <c r="I123" s="59">
        <f t="shared" ref="I123:L125" si="11">I124</f>
        <v>0</v>
      </c>
      <c r="J123" s="80">
        <f t="shared" si="11"/>
        <v>0</v>
      </c>
      <c r="K123" s="60">
        <f t="shared" si="11"/>
        <v>0</v>
      </c>
      <c r="L123" s="59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3">
        <v>2</v>
      </c>
      <c r="B124" s="49">
        <v>6</v>
      </c>
      <c r="C124" s="50">
        <v>4</v>
      </c>
      <c r="D124" s="51">
        <v>1</v>
      </c>
      <c r="E124" s="49"/>
      <c r="F124" s="83"/>
      <c r="G124" s="51" t="s">
        <v>98</v>
      </c>
      <c r="H124" s="38">
        <v>95</v>
      </c>
      <c r="I124" s="39">
        <f t="shared" si="11"/>
        <v>0</v>
      </c>
      <c r="J124" s="79">
        <f t="shared" si="11"/>
        <v>0</v>
      </c>
      <c r="K124" s="40">
        <f t="shared" si="11"/>
        <v>0</v>
      </c>
      <c r="L124" s="39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3">
        <v>2</v>
      </c>
      <c r="B125" s="49">
        <v>6</v>
      </c>
      <c r="C125" s="50">
        <v>4</v>
      </c>
      <c r="D125" s="51">
        <v>1</v>
      </c>
      <c r="E125" s="49">
        <v>1</v>
      </c>
      <c r="F125" s="83"/>
      <c r="G125" s="51" t="s">
        <v>98</v>
      </c>
      <c r="H125" s="38">
        <v>96</v>
      </c>
      <c r="I125" s="39">
        <f t="shared" si="11"/>
        <v>0</v>
      </c>
      <c r="J125" s="79">
        <f t="shared" si="11"/>
        <v>0</v>
      </c>
      <c r="K125" s="40">
        <f t="shared" si="11"/>
        <v>0</v>
      </c>
      <c r="L125" s="39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3">
        <v>2</v>
      </c>
      <c r="B126" s="49">
        <v>6</v>
      </c>
      <c r="C126" s="50">
        <v>4</v>
      </c>
      <c r="D126" s="51">
        <v>1</v>
      </c>
      <c r="E126" s="49">
        <v>1</v>
      </c>
      <c r="F126" s="83">
        <v>1</v>
      </c>
      <c r="G126" s="51" t="s">
        <v>98</v>
      </c>
      <c r="H126" s="38">
        <v>97</v>
      </c>
      <c r="I126" s="56">
        <v>0</v>
      </c>
      <c r="J126" s="56">
        <v>0</v>
      </c>
      <c r="K126" s="56">
        <v>0</v>
      </c>
      <c r="L126" s="56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1">
        <v>2</v>
      </c>
      <c r="B127" s="70">
        <v>6</v>
      </c>
      <c r="C127" s="71">
        <v>5</v>
      </c>
      <c r="D127" s="73"/>
      <c r="E127" s="70"/>
      <c r="F127" s="91"/>
      <c r="G127" s="73" t="s">
        <v>99</v>
      </c>
      <c r="H127" s="38">
        <v>98</v>
      </c>
      <c r="I127" s="66">
        <f t="shared" ref="I127:L129" si="12">I128</f>
        <v>0</v>
      </c>
      <c r="J127" s="92">
        <f t="shared" si="12"/>
        <v>0</v>
      </c>
      <c r="K127" s="67">
        <f t="shared" si="12"/>
        <v>0</v>
      </c>
      <c r="L127" s="66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3">
        <v>2</v>
      </c>
      <c r="B128" s="49">
        <v>6</v>
      </c>
      <c r="C128" s="50">
        <v>5</v>
      </c>
      <c r="D128" s="51">
        <v>1</v>
      </c>
      <c r="E128" s="49"/>
      <c r="F128" s="83"/>
      <c r="G128" s="73" t="s">
        <v>100</v>
      </c>
      <c r="H128" s="38">
        <v>99</v>
      </c>
      <c r="I128" s="39">
        <f t="shared" si="12"/>
        <v>0</v>
      </c>
      <c r="J128" s="79">
        <f t="shared" si="12"/>
        <v>0</v>
      </c>
      <c r="K128" s="40">
        <f t="shared" si="12"/>
        <v>0</v>
      </c>
      <c r="L128" s="39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3">
        <v>2</v>
      </c>
      <c r="B129" s="49">
        <v>6</v>
      </c>
      <c r="C129" s="50">
        <v>5</v>
      </c>
      <c r="D129" s="51">
        <v>1</v>
      </c>
      <c r="E129" s="49">
        <v>1</v>
      </c>
      <c r="F129" s="83"/>
      <c r="G129" s="73" t="s">
        <v>99</v>
      </c>
      <c r="H129" s="38">
        <v>100</v>
      </c>
      <c r="I129" s="39">
        <f t="shared" si="12"/>
        <v>0</v>
      </c>
      <c r="J129" s="79">
        <f t="shared" si="12"/>
        <v>0</v>
      </c>
      <c r="K129" s="40">
        <f t="shared" si="12"/>
        <v>0</v>
      </c>
      <c r="L129" s="39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49">
        <v>2</v>
      </c>
      <c r="B130" s="50">
        <v>6</v>
      </c>
      <c r="C130" s="49">
        <v>5</v>
      </c>
      <c r="D130" s="49">
        <v>1</v>
      </c>
      <c r="E130" s="51">
        <v>1</v>
      </c>
      <c r="F130" s="83">
        <v>1</v>
      </c>
      <c r="G130" s="73" t="s">
        <v>101</v>
      </c>
      <c r="H130" s="38">
        <v>101</v>
      </c>
      <c r="I130" s="56">
        <v>0</v>
      </c>
      <c r="J130" s="56">
        <v>0</v>
      </c>
      <c r="K130" s="56">
        <v>0</v>
      </c>
      <c r="L130" s="56">
        <v>0</v>
      </c>
      <c r="M130" s="1"/>
      <c r="N130" s="1"/>
      <c r="O130" s="1"/>
      <c r="P130" s="1"/>
      <c r="Q130" s="1"/>
      <c r="R130" s="1"/>
      <c r="S130" s="1"/>
    </row>
    <row r="131" spans="1:19" ht="14.25" hidden="1" customHeight="1" collapsed="1">
      <c r="A131" s="82">
        <v>2</v>
      </c>
      <c r="B131" s="34">
        <v>7</v>
      </c>
      <c r="C131" s="34"/>
      <c r="D131" s="35"/>
      <c r="E131" s="35"/>
      <c r="F131" s="37"/>
      <c r="G131" s="36" t="s">
        <v>102</v>
      </c>
      <c r="H131" s="38">
        <v>102</v>
      </c>
      <c r="I131" s="40">
        <f>SUM(I132+I137+I145)</f>
        <v>0</v>
      </c>
      <c r="J131" s="79">
        <f>SUM(J132+J137+J145)</f>
        <v>0</v>
      </c>
      <c r="K131" s="40">
        <f>SUM(K132+K137+K145)</f>
        <v>0</v>
      </c>
      <c r="L131" s="39">
        <f>SUM(L132+L137+L145)</f>
        <v>0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3">
        <v>2</v>
      </c>
      <c r="B132" s="49">
        <v>7</v>
      </c>
      <c r="C132" s="49">
        <v>1</v>
      </c>
      <c r="D132" s="50"/>
      <c r="E132" s="50"/>
      <c r="F132" s="52"/>
      <c r="G132" s="51" t="s">
        <v>103</v>
      </c>
      <c r="H132" s="38">
        <v>103</v>
      </c>
      <c r="I132" s="40">
        <f t="shared" ref="I132:L133" si="13">I133</f>
        <v>0</v>
      </c>
      <c r="J132" s="79">
        <f t="shared" si="13"/>
        <v>0</v>
      </c>
      <c r="K132" s="40">
        <f t="shared" si="13"/>
        <v>0</v>
      </c>
      <c r="L132" s="39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3">
        <v>2</v>
      </c>
      <c r="B133" s="49">
        <v>7</v>
      </c>
      <c r="C133" s="49">
        <v>1</v>
      </c>
      <c r="D133" s="50">
        <v>1</v>
      </c>
      <c r="E133" s="50"/>
      <c r="F133" s="52"/>
      <c r="G133" s="51" t="s">
        <v>103</v>
      </c>
      <c r="H133" s="38">
        <v>104</v>
      </c>
      <c r="I133" s="40">
        <f t="shared" si="13"/>
        <v>0</v>
      </c>
      <c r="J133" s="79">
        <f t="shared" si="13"/>
        <v>0</v>
      </c>
      <c r="K133" s="40">
        <f t="shared" si="13"/>
        <v>0</v>
      </c>
      <c r="L133" s="39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3">
        <v>2</v>
      </c>
      <c r="B134" s="49">
        <v>7</v>
      </c>
      <c r="C134" s="49">
        <v>1</v>
      </c>
      <c r="D134" s="50">
        <v>1</v>
      </c>
      <c r="E134" s="50">
        <v>1</v>
      </c>
      <c r="F134" s="52"/>
      <c r="G134" s="51" t="s">
        <v>103</v>
      </c>
      <c r="H134" s="38">
        <v>105</v>
      </c>
      <c r="I134" s="40">
        <f>SUM(I135:I136)</f>
        <v>0</v>
      </c>
      <c r="J134" s="79">
        <f>SUM(J135:J136)</f>
        <v>0</v>
      </c>
      <c r="K134" s="40">
        <f>SUM(K135:K136)</f>
        <v>0</v>
      </c>
      <c r="L134" s="39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69">
        <v>2</v>
      </c>
      <c r="B135" s="44">
        <v>7</v>
      </c>
      <c r="C135" s="69">
        <v>1</v>
      </c>
      <c r="D135" s="49">
        <v>1</v>
      </c>
      <c r="E135" s="42">
        <v>1</v>
      </c>
      <c r="F135" s="45">
        <v>1</v>
      </c>
      <c r="G135" s="43" t="s">
        <v>104</v>
      </c>
      <c r="H135" s="38">
        <v>106</v>
      </c>
      <c r="I135" s="93">
        <v>0</v>
      </c>
      <c r="J135" s="93">
        <v>0</v>
      </c>
      <c r="K135" s="93">
        <v>0</v>
      </c>
      <c r="L135" s="93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49">
        <v>2</v>
      </c>
      <c r="B136" s="49">
        <v>7</v>
      </c>
      <c r="C136" s="53">
        <v>1</v>
      </c>
      <c r="D136" s="49">
        <v>1</v>
      </c>
      <c r="E136" s="50">
        <v>1</v>
      </c>
      <c r="F136" s="52">
        <v>2</v>
      </c>
      <c r="G136" s="51" t="s">
        <v>105</v>
      </c>
      <c r="H136" s="38">
        <v>107</v>
      </c>
      <c r="I136" s="55">
        <v>0</v>
      </c>
      <c r="J136" s="55">
        <v>0</v>
      </c>
      <c r="K136" s="55">
        <v>0</v>
      </c>
      <c r="L136" s="55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1">
        <v>2</v>
      </c>
      <c r="B137" s="62">
        <v>7</v>
      </c>
      <c r="C137" s="61">
        <v>2</v>
      </c>
      <c r="D137" s="62"/>
      <c r="E137" s="63"/>
      <c r="F137" s="65"/>
      <c r="G137" s="64" t="s">
        <v>106</v>
      </c>
      <c r="H137" s="38">
        <v>108</v>
      </c>
      <c r="I137" s="47">
        <f t="shared" ref="I137:L138" si="14">I138</f>
        <v>0</v>
      </c>
      <c r="J137" s="81">
        <f t="shared" si="14"/>
        <v>0</v>
      </c>
      <c r="K137" s="47">
        <f t="shared" si="14"/>
        <v>0</v>
      </c>
      <c r="L137" s="48">
        <f t="shared" si="14"/>
        <v>0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3">
        <v>2</v>
      </c>
      <c r="B138" s="49">
        <v>7</v>
      </c>
      <c r="C138" s="53">
        <v>2</v>
      </c>
      <c r="D138" s="49">
        <v>1</v>
      </c>
      <c r="E138" s="50"/>
      <c r="F138" s="52"/>
      <c r="G138" s="51" t="s">
        <v>107</v>
      </c>
      <c r="H138" s="38">
        <v>109</v>
      </c>
      <c r="I138" s="40">
        <f t="shared" si="14"/>
        <v>0</v>
      </c>
      <c r="J138" s="79">
        <f t="shared" si="14"/>
        <v>0</v>
      </c>
      <c r="K138" s="40">
        <f t="shared" si="14"/>
        <v>0</v>
      </c>
      <c r="L138" s="39">
        <f t="shared" si="14"/>
        <v>0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3">
        <v>2</v>
      </c>
      <c r="B139" s="49">
        <v>7</v>
      </c>
      <c r="C139" s="53">
        <v>2</v>
      </c>
      <c r="D139" s="49">
        <v>1</v>
      </c>
      <c r="E139" s="50">
        <v>1</v>
      </c>
      <c r="F139" s="52"/>
      <c r="G139" s="51" t="s">
        <v>107</v>
      </c>
      <c r="H139" s="38">
        <v>110</v>
      </c>
      <c r="I139" s="40">
        <f>SUM(I140:I141)</f>
        <v>0</v>
      </c>
      <c r="J139" s="79">
        <f>SUM(J140:J141)</f>
        <v>0</v>
      </c>
      <c r="K139" s="40">
        <f>SUM(K140:K141)</f>
        <v>0</v>
      </c>
      <c r="L139" s="39">
        <f>SUM(L140:L141)</f>
        <v>0</v>
      </c>
      <c r="M139" s="1"/>
      <c r="N139" s="1"/>
      <c r="O139" s="1"/>
      <c r="P139" s="1"/>
      <c r="Q139" s="1"/>
      <c r="R139" s="1"/>
      <c r="S139" s="1"/>
    </row>
    <row r="140" spans="1:19" ht="12" hidden="1" customHeight="1" collapsed="1">
      <c r="A140" s="53">
        <v>2</v>
      </c>
      <c r="B140" s="49">
        <v>7</v>
      </c>
      <c r="C140" s="53">
        <v>2</v>
      </c>
      <c r="D140" s="49">
        <v>1</v>
      </c>
      <c r="E140" s="50">
        <v>1</v>
      </c>
      <c r="F140" s="52">
        <v>1</v>
      </c>
      <c r="G140" s="51" t="s">
        <v>108</v>
      </c>
      <c r="H140" s="38">
        <v>111</v>
      </c>
      <c r="I140" s="55">
        <v>0</v>
      </c>
      <c r="J140" s="55">
        <v>0</v>
      </c>
      <c r="K140" s="55">
        <v>0</v>
      </c>
      <c r="L140" s="55">
        <v>0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3">
        <v>2</v>
      </c>
      <c r="B141" s="49">
        <v>7</v>
      </c>
      <c r="C141" s="53">
        <v>2</v>
      </c>
      <c r="D141" s="49">
        <v>1</v>
      </c>
      <c r="E141" s="50">
        <v>1</v>
      </c>
      <c r="F141" s="52">
        <v>2</v>
      </c>
      <c r="G141" s="51" t="s">
        <v>109</v>
      </c>
      <c r="H141" s="38">
        <v>112</v>
      </c>
      <c r="I141" s="55">
        <v>0</v>
      </c>
      <c r="J141" s="55">
        <v>0</v>
      </c>
      <c r="K141" s="55">
        <v>0</v>
      </c>
      <c r="L141" s="55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3">
        <v>2</v>
      </c>
      <c r="B142" s="49">
        <v>7</v>
      </c>
      <c r="C142" s="53">
        <v>2</v>
      </c>
      <c r="D142" s="49">
        <v>2</v>
      </c>
      <c r="E142" s="50"/>
      <c r="F142" s="52"/>
      <c r="G142" s="51" t="s">
        <v>110</v>
      </c>
      <c r="H142" s="38">
        <v>113</v>
      </c>
      <c r="I142" s="40">
        <f>I143</f>
        <v>0</v>
      </c>
      <c r="J142" s="40">
        <f>J143</f>
        <v>0</v>
      </c>
      <c r="K142" s="40">
        <f>K143</f>
        <v>0</v>
      </c>
      <c r="L142" s="40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3">
        <v>2</v>
      </c>
      <c r="B143" s="49">
        <v>7</v>
      </c>
      <c r="C143" s="53">
        <v>2</v>
      </c>
      <c r="D143" s="49">
        <v>2</v>
      </c>
      <c r="E143" s="50">
        <v>1</v>
      </c>
      <c r="F143" s="52"/>
      <c r="G143" s="51" t="s">
        <v>110</v>
      </c>
      <c r="H143" s="38">
        <v>114</v>
      </c>
      <c r="I143" s="40">
        <f>SUM(I144)</f>
        <v>0</v>
      </c>
      <c r="J143" s="40">
        <f>SUM(J144)</f>
        <v>0</v>
      </c>
      <c r="K143" s="40">
        <f>SUM(K144)</f>
        <v>0</v>
      </c>
      <c r="L143" s="40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3">
        <v>2</v>
      </c>
      <c r="B144" s="49">
        <v>7</v>
      </c>
      <c r="C144" s="53">
        <v>2</v>
      </c>
      <c r="D144" s="49">
        <v>2</v>
      </c>
      <c r="E144" s="50">
        <v>1</v>
      </c>
      <c r="F144" s="52">
        <v>1</v>
      </c>
      <c r="G144" s="51" t="s">
        <v>110</v>
      </c>
      <c r="H144" s="38">
        <v>115</v>
      </c>
      <c r="I144" s="55">
        <v>0</v>
      </c>
      <c r="J144" s="55">
        <v>0</v>
      </c>
      <c r="K144" s="55">
        <v>0</v>
      </c>
      <c r="L144" s="55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3">
        <v>2</v>
      </c>
      <c r="B145" s="49">
        <v>7</v>
      </c>
      <c r="C145" s="53">
        <v>3</v>
      </c>
      <c r="D145" s="49"/>
      <c r="E145" s="50"/>
      <c r="F145" s="52"/>
      <c r="G145" s="51" t="s">
        <v>111</v>
      </c>
      <c r="H145" s="38">
        <v>116</v>
      </c>
      <c r="I145" s="40">
        <f t="shared" ref="I145:L146" si="15">I146</f>
        <v>0</v>
      </c>
      <c r="J145" s="79">
        <f t="shared" si="15"/>
        <v>0</v>
      </c>
      <c r="K145" s="40">
        <f t="shared" si="15"/>
        <v>0</v>
      </c>
      <c r="L145" s="39">
        <f t="shared" si="15"/>
        <v>0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1">
        <v>2</v>
      </c>
      <c r="B146" s="70">
        <v>7</v>
      </c>
      <c r="C146" s="94">
        <v>3</v>
      </c>
      <c r="D146" s="70">
        <v>1</v>
      </c>
      <c r="E146" s="71"/>
      <c r="F146" s="72"/>
      <c r="G146" s="73" t="s">
        <v>111</v>
      </c>
      <c r="H146" s="38">
        <v>117</v>
      </c>
      <c r="I146" s="67">
        <f t="shared" si="15"/>
        <v>0</v>
      </c>
      <c r="J146" s="92">
        <f t="shared" si="15"/>
        <v>0</v>
      </c>
      <c r="K146" s="67">
        <f t="shared" si="15"/>
        <v>0</v>
      </c>
      <c r="L146" s="66">
        <f t="shared" si="15"/>
        <v>0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3">
        <v>2</v>
      </c>
      <c r="B147" s="49">
        <v>7</v>
      </c>
      <c r="C147" s="53">
        <v>3</v>
      </c>
      <c r="D147" s="49">
        <v>1</v>
      </c>
      <c r="E147" s="50">
        <v>1</v>
      </c>
      <c r="F147" s="52"/>
      <c r="G147" s="51" t="s">
        <v>111</v>
      </c>
      <c r="H147" s="38">
        <v>118</v>
      </c>
      <c r="I147" s="40">
        <f>SUM(I148:I149)</f>
        <v>0</v>
      </c>
      <c r="J147" s="79">
        <f>SUM(J148:J149)</f>
        <v>0</v>
      </c>
      <c r="K147" s="40">
        <f>SUM(K148:K149)</f>
        <v>0</v>
      </c>
      <c r="L147" s="39">
        <f>SUM(L148:L149)</f>
        <v>0</v>
      </c>
      <c r="M147" s="1"/>
      <c r="N147" s="1"/>
      <c r="O147" s="1"/>
      <c r="P147" s="1"/>
      <c r="Q147" s="1"/>
      <c r="R147" s="1"/>
      <c r="S147" s="1"/>
    </row>
    <row r="148" spans="1:19" hidden="1" collapsed="1">
      <c r="A148" s="69">
        <v>2</v>
      </c>
      <c r="B148" s="44">
        <v>7</v>
      </c>
      <c r="C148" s="69">
        <v>3</v>
      </c>
      <c r="D148" s="44">
        <v>1</v>
      </c>
      <c r="E148" s="42">
        <v>1</v>
      </c>
      <c r="F148" s="45">
        <v>1</v>
      </c>
      <c r="G148" s="43" t="s">
        <v>112</v>
      </c>
      <c r="H148" s="38">
        <v>119</v>
      </c>
      <c r="I148" s="93">
        <v>0</v>
      </c>
      <c r="J148" s="93">
        <v>0</v>
      </c>
      <c r="K148" s="93">
        <v>0</v>
      </c>
      <c r="L148" s="93">
        <v>0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3">
        <v>2</v>
      </c>
      <c r="B149" s="49">
        <v>7</v>
      </c>
      <c r="C149" s="53">
        <v>3</v>
      </c>
      <c r="D149" s="49">
        <v>1</v>
      </c>
      <c r="E149" s="50">
        <v>1</v>
      </c>
      <c r="F149" s="52">
        <v>2</v>
      </c>
      <c r="G149" s="51" t="s">
        <v>113</v>
      </c>
      <c r="H149" s="38">
        <v>120</v>
      </c>
      <c r="I149" s="55">
        <v>0</v>
      </c>
      <c r="J149" s="56">
        <v>0</v>
      </c>
      <c r="K149" s="56">
        <v>0</v>
      </c>
      <c r="L149" s="56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2">
        <v>2</v>
      </c>
      <c r="B150" s="82">
        <v>8</v>
      </c>
      <c r="C150" s="34"/>
      <c r="D150" s="58"/>
      <c r="E150" s="41"/>
      <c r="F150" s="95"/>
      <c r="G150" s="46" t="s">
        <v>114</v>
      </c>
      <c r="H150" s="38">
        <v>121</v>
      </c>
      <c r="I150" s="60">
        <f>I151</f>
        <v>0</v>
      </c>
      <c r="J150" s="80">
        <f>J151</f>
        <v>0</v>
      </c>
      <c r="K150" s="60">
        <f>K151</f>
        <v>0</v>
      </c>
      <c r="L150" s="59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1">
        <v>2</v>
      </c>
      <c r="B151" s="61">
        <v>8</v>
      </c>
      <c r="C151" s="61">
        <v>1</v>
      </c>
      <c r="D151" s="62"/>
      <c r="E151" s="63"/>
      <c r="F151" s="65"/>
      <c r="G151" s="43" t="s">
        <v>114</v>
      </c>
      <c r="H151" s="38">
        <v>122</v>
      </c>
      <c r="I151" s="60">
        <f>I152+I157</f>
        <v>0</v>
      </c>
      <c r="J151" s="80">
        <f>J152+J157</f>
        <v>0</v>
      </c>
      <c r="K151" s="60">
        <f>K152+K157</f>
        <v>0</v>
      </c>
      <c r="L151" s="59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3">
        <v>2</v>
      </c>
      <c r="B152" s="49">
        <v>8</v>
      </c>
      <c r="C152" s="51">
        <v>1</v>
      </c>
      <c r="D152" s="49">
        <v>1</v>
      </c>
      <c r="E152" s="50"/>
      <c r="F152" s="52"/>
      <c r="G152" s="51" t="s">
        <v>115</v>
      </c>
      <c r="H152" s="38">
        <v>123</v>
      </c>
      <c r="I152" s="40">
        <f>I153</f>
        <v>0</v>
      </c>
      <c r="J152" s="79">
        <f>J153</f>
        <v>0</v>
      </c>
      <c r="K152" s="40">
        <f>K153</f>
        <v>0</v>
      </c>
      <c r="L152" s="39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3">
        <v>2</v>
      </c>
      <c r="B153" s="49">
        <v>8</v>
      </c>
      <c r="C153" s="43">
        <v>1</v>
      </c>
      <c r="D153" s="44">
        <v>1</v>
      </c>
      <c r="E153" s="42">
        <v>1</v>
      </c>
      <c r="F153" s="45"/>
      <c r="G153" s="51" t="s">
        <v>115</v>
      </c>
      <c r="H153" s="38">
        <v>124</v>
      </c>
      <c r="I153" s="60">
        <f>SUM(I154:I156)</f>
        <v>0</v>
      </c>
      <c r="J153" s="60">
        <f>SUM(J154:J156)</f>
        <v>0</v>
      </c>
      <c r="K153" s="60">
        <f>SUM(K154:K156)</f>
        <v>0</v>
      </c>
      <c r="L153" s="60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49">
        <v>2</v>
      </c>
      <c r="B154" s="44">
        <v>8</v>
      </c>
      <c r="C154" s="51">
        <v>1</v>
      </c>
      <c r="D154" s="49">
        <v>1</v>
      </c>
      <c r="E154" s="50">
        <v>1</v>
      </c>
      <c r="F154" s="52">
        <v>1</v>
      </c>
      <c r="G154" s="51" t="s">
        <v>116</v>
      </c>
      <c r="H154" s="38">
        <v>125</v>
      </c>
      <c r="I154" s="55">
        <v>0</v>
      </c>
      <c r="J154" s="55">
        <v>0</v>
      </c>
      <c r="K154" s="55">
        <v>0</v>
      </c>
      <c r="L154" s="55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1">
        <v>2</v>
      </c>
      <c r="B155" s="70">
        <v>8</v>
      </c>
      <c r="C155" s="73">
        <v>1</v>
      </c>
      <c r="D155" s="70">
        <v>1</v>
      </c>
      <c r="E155" s="71">
        <v>1</v>
      </c>
      <c r="F155" s="72">
        <v>2</v>
      </c>
      <c r="G155" s="73" t="s">
        <v>117</v>
      </c>
      <c r="H155" s="38">
        <v>126</v>
      </c>
      <c r="I155" s="96">
        <v>0</v>
      </c>
      <c r="J155" s="96">
        <v>0</v>
      </c>
      <c r="K155" s="96">
        <v>0</v>
      </c>
      <c r="L155" s="96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1">
        <v>2</v>
      </c>
      <c r="B156" s="70">
        <v>8</v>
      </c>
      <c r="C156" s="73">
        <v>1</v>
      </c>
      <c r="D156" s="70">
        <v>1</v>
      </c>
      <c r="E156" s="71">
        <v>1</v>
      </c>
      <c r="F156" s="72">
        <v>3</v>
      </c>
      <c r="G156" s="73" t="s">
        <v>118</v>
      </c>
      <c r="H156" s="38">
        <v>127</v>
      </c>
      <c r="I156" s="96">
        <v>0</v>
      </c>
      <c r="J156" s="97">
        <v>0</v>
      </c>
      <c r="K156" s="96">
        <v>0</v>
      </c>
      <c r="L156" s="74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3">
        <v>2</v>
      </c>
      <c r="B157" s="49">
        <v>8</v>
      </c>
      <c r="C157" s="51">
        <v>1</v>
      </c>
      <c r="D157" s="49">
        <v>2</v>
      </c>
      <c r="E157" s="50"/>
      <c r="F157" s="52"/>
      <c r="G157" s="51" t="s">
        <v>119</v>
      </c>
      <c r="H157" s="38">
        <v>128</v>
      </c>
      <c r="I157" s="40">
        <f t="shared" ref="I157:L158" si="16">I158</f>
        <v>0</v>
      </c>
      <c r="J157" s="79">
        <f t="shared" si="16"/>
        <v>0</v>
      </c>
      <c r="K157" s="40">
        <f t="shared" si="16"/>
        <v>0</v>
      </c>
      <c r="L157" s="39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3">
        <v>2</v>
      </c>
      <c r="B158" s="49">
        <v>8</v>
      </c>
      <c r="C158" s="51">
        <v>1</v>
      </c>
      <c r="D158" s="49">
        <v>2</v>
      </c>
      <c r="E158" s="50">
        <v>1</v>
      </c>
      <c r="F158" s="52"/>
      <c r="G158" s="51" t="s">
        <v>119</v>
      </c>
      <c r="H158" s="38">
        <v>129</v>
      </c>
      <c r="I158" s="40">
        <f t="shared" si="16"/>
        <v>0</v>
      </c>
      <c r="J158" s="79">
        <f t="shared" si="16"/>
        <v>0</v>
      </c>
      <c r="K158" s="40">
        <f t="shared" si="16"/>
        <v>0</v>
      </c>
      <c r="L158" s="39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1">
        <v>2</v>
      </c>
      <c r="B159" s="62">
        <v>8</v>
      </c>
      <c r="C159" s="64">
        <v>1</v>
      </c>
      <c r="D159" s="62">
        <v>2</v>
      </c>
      <c r="E159" s="63">
        <v>1</v>
      </c>
      <c r="F159" s="65">
        <v>1</v>
      </c>
      <c r="G159" s="51" t="s">
        <v>119</v>
      </c>
      <c r="H159" s="38">
        <v>130</v>
      </c>
      <c r="I159" s="98">
        <v>0</v>
      </c>
      <c r="J159" s="56">
        <v>0</v>
      </c>
      <c r="K159" s="56">
        <v>0</v>
      </c>
      <c r="L159" s="56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2">
        <v>2</v>
      </c>
      <c r="B160" s="34">
        <v>9</v>
      </c>
      <c r="C160" s="36"/>
      <c r="D160" s="34"/>
      <c r="E160" s="35"/>
      <c r="F160" s="37"/>
      <c r="G160" s="36" t="s">
        <v>120</v>
      </c>
      <c r="H160" s="38">
        <v>131</v>
      </c>
      <c r="I160" s="40">
        <f>I161+I165</f>
        <v>0</v>
      </c>
      <c r="J160" s="79">
        <f>J161+J165</f>
        <v>0</v>
      </c>
      <c r="K160" s="40">
        <f>K161+K165</f>
        <v>0</v>
      </c>
      <c r="L160" s="39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4" customFormat="1" ht="39" hidden="1" customHeight="1" collapsed="1">
      <c r="A161" s="53">
        <v>2</v>
      </c>
      <c r="B161" s="49">
        <v>9</v>
      </c>
      <c r="C161" s="51">
        <v>1</v>
      </c>
      <c r="D161" s="49"/>
      <c r="E161" s="50"/>
      <c r="F161" s="52"/>
      <c r="G161" s="51" t="s">
        <v>121</v>
      </c>
      <c r="H161" s="38">
        <v>132</v>
      </c>
      <c r="I161" s="40">
        <f t="shared" ref="I161:L163" si="17">I162</f>
        <v>0</v>
      </c>
      <c r="J161" s="79">
        <f t="shared" si="17"/>
        <v>0</v>
      </c>
      <c r="K161" s="40">
        <f t="shared" si="17"/>
        <v>0</v>
      </c>
      <c r="L161" s="39">
        <f t="shared" si="17"/>
        <v>0</v>
      </c>
    </row>
    <row r="162" spans="1:19" ht="42.75" hidden="1" customHeight="1" collapsed="1">
      <c r="A162" s="69">
        <v>2</v>
      </c>
      <c r="B162" s="44">
        <v>9</v>
      </c>
      <c r="C162" s="43">
        <v>1</v>
      </c>
      <c r="D162" s="44">
        <v>1</v>
      </c>
      <c r="E162" s="42"/>
      <c r="F162" s="45"/>
      <c r="G162" s="51" t="s">
        <v>122</v>
      </c>
      <c r="H162" s="38">
        <v>133</v>
      </c>
      <c r="I162" s="60">
        <f t="shared" si="17"/>
        <v>0</v>
      </c>
      <c r="J162" s="80">
        <f t="shared" si="17"/>
        <v>0</v>
      </c>
      <c r="K162" s="60">
        <f t="shared" si="17"/>
        <v>0</v>
      </c>
      <c r="L162" s="59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3">
        <v>2</v>
      </c>
      <c r="B163" s="49">
        <v>9</v>
      </c>
      <c r="C163" s="53">
        <v>1</v>
      </c>
      <c r="D163" s="49">
        <v>1</v>
      </c>
      <c r="E163" s="50">
        <v>1</v>
      </c>
      <c r="F163" s="52"/>
      <c r="G163" s="51" t="s">
        <v>122</v>
      </c>
      <c r="H163" s="38">
        <v>134</v>
      </c>
      <c r="I163" s="40">
        <f t="shared" si="17"/>
        <v>0</v>
      </c>
      <c r="J163" s="79">
        <f t="shared" si="17"/>
        <v>0</v>
      </c>
      <c r="K163" s="40">
        <f t="shared" si="17"/>
        <v>0</v>
      </c>
      <c r="L163" s="39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69">
        <v>2</v>
      </c>
      <c r="B164" s="44">
        <v>9</v>
      </c>
      <c r="C164" s="44">
        <v>1</v>
      </c>
      <c r="D164" s="44">
        <v>1</v>
      </c>
      <c r="E164" s="42">
        <v>1</v>
      </c>
      <c r="F164" s="45">
        <v>1</v>
      </c>
      <c r="G164" s="51" t="s">
        <v>122</v>
      </c>
      <c r="H164" s="38">
        <v>135</v>
      </c>
      <c r="I164" s="93">
        <v>0</v>
      </c>
      <c r="J164" s="93">
        <v>0</v>
      </c>
      <c r="K164" s="93">
        <v>0</v>
      </c>
      <c r="L164" s="93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3">
        <v>2</v>
      </c>
      <c r="B165" s="49">
        <v>9</v>
      </c>
      <c r="C165" s="49">
        <v>2</v>
      </c>
      <c r="D165" s="49"/>
      <c r="E165" s="50"/>
      <c r="F165" s="52"/>
      <c r="G165" s="51" t="s">
        <v>123</v>
      </c>
      <c r="H165" s="38">
        <v>136</v>
      </c>
      <c r="I165" s="40">
        <f>SUM(I166+I171)</f>
        <v>0</v>
      </c>
      <c r="J165" s="40">
        <f>SUM(J166+J171)</f>
        <v>0</v>
      </c>
      <c r="K165" s="40">
        <f>SUM(K166+K171)</f>
        <v>0</v>
      </c>
      <c r="L165" s="40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3">
        <v>2</v>
      </c>
      <c r="B166" s="49">
        <v>9</v>
      </c>
      <c r="C166" s="49">
        <v>2</v>
      </c>
      <c r="D166" s="44">
        <v>1</v>
      </c>
      <c r="E166" s="42"/>
      <c r="F166" s="45"/>
      <c r="G166" s="43" t="s">
        <v>124</v>
      </c>
      <c r="H166" s="38">
        <v>137</v>
      </c>
      <c r="I166" s="60">
        <f>I167</f>
        <v>0</v>
      </c>
      <c r="J166" s="80">
        <f>J167</f>
        <v>0</v>
      </c>
      <c r="K166" s="60">
        <f>K167</f>
        <v>0</v>
      </c>
      <c r="L166" s="59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69">
        <v>2</v>
      </c>
      <c r="B167" s="44">
        <v>9</v>
      </c>
      <c r="C167" s="44">
        <v>2</v>
      </c>
      <c r="D167" s="49">
        <v>1</v>
      </c>
      <c r="E167" s="50">
        <v>1</v>
      </c>
      <c r="F167" s="52"/>
      <c r="G167" s="43" t="s">
        <v>125</v>
      </c>
      <c r="H167" s="38">
        <v>138</v>
      </c>
      <c r="I167" s="40">
        <f>SUM(I168:I170)</f>
        <v>0</v>
      </c>
      <c r="J167" s="79">
        <f>SUM(J168:J170)</f>
        <v>0</v>
      </c>
      <c r="K167" s="40">
        <f>SUM(K168:K170)</f>
        <v>0</v>
      </c>
      <c r="L167" s="39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1">
        <v>2</v>
      </c>
      <c r="B168" s="70">
        <v>9</v>
      </c>
      <c r="C168" s="70">
        <v>2</v>
      </c>
      <c r="D168" s="70">
        <v>1</v>
      </c>
      <c r="E168" s="71">
        <v>1</v>
      </c>
      <c r="F168" s="72">
        <v>1</v>
      </c>
      <c r="G168" s="43" t="s">
        <v>126</v>
      </c>
      <c r="H168" s="38">
        <v>139</v>
      </c>
      <c r="I168" s="96">
        <v>0</v>
      </c>
      <c r="J168" s="54">
        <v>0</v>
      </c>
      <c r="K168" s="54">
        <v>0</v>
      </c>
      <c r="L168" s="54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3">
        <v>2</v>
      </c>
      <c r="B169" s="49">
        <v>9</v>
      </c>
      <c r="C169" s="49">
        <v>2</v>
      </c>
      <c r="D169" s="49">
        <v>1</v>
      </c>
      <c r="E169" s="50">
        <v>1</v>
      </c>
      <c r="F169" s="52">
        <v>2</v>
      </c>
      <c r="G169" s="43" t="s">
        <v>127</v>
      </c>
      <c r="H169" s="38">
        <v>140</v>
      </c>
      <c r="I169" s="55">
        <v>0</v>
      </c>
      <c r="J169" s="99">
        <v>0</v>
      </c>
      <c r="K169" s="99">
        <v>0</v>
      </c>
      <c r="L169" s="99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3">
        <v>2</v>
      </c>
      <c r="B170" s="49">
        <v>9</v>
      </c>
      <c r="C170" s="49">
        <v>2</v>
      </c>
      <c r="D170" s="49">
        <v>1</v>
      </c>
      <c r="E170" s="50">
        <v>1</v>
      </c>
      <c r="F170" s="52">
        <v>3</v>
      </c>
      <c r="G170" s="43" t="s">
        <v>128</v>
      </c>
      <c r="H170" s="38">
        <v>141</v>
      </c>
      <c r="I170" s="55">
        <v>0</v>
      </c>
      <c r="J170" s="55">
        <v>0</v>
      </c>
      <c r="K170" s="55">
        <v>0</v>
      </c>
      <c r="L170" s="55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0">
        <v>2</v>
      </c>
      <c r="B171" s="100">
        <v>9</v>
      </c>
      <c r="C171" s="100">
        <v>2</v>
      </c>
      <c r="D171" s="100">
        <v>2</v>
      </c>
      <c r="E171" s="100"/>
      <c r="F171" s="100"/>
      <c r="G171" s="51" t="s">
        <v>129</v>
      </c>
      <c r="H171" s="38">
        <v>142</v>
      </c>
      <c r="I171" s="40">
        <f>I172</f>
        <v>0</v>
      </c>
      <c r="J171" s="79">
        <f>J172</f>
        <v>0</v>
      </c>
      <c r="K171" s="40">
        <f>K172</f>
        <v>0</v>
      </c>
      <c r="L171" s="39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3">
        <v>2</v>
      </c>
      <c r="B172" s="49">
        <v>9</v>
      </c>
      <c r="C172" s="49">
        <v>2</v>
      </c>
      <c r="D172" s="49">
        <v>2</v>
      </c>
      <c r="E172" s="50">
        <v>1</v>
      </c>
      <c r="F172" s="52"/>
      <c r="G172" s="43" t="s">
        <v>130</v>
      </c>
      <c r="H172" s="38">
        <v>143</v>
      </c>
      <c r="I172" s="60">
        <f>SUM(I173:I175)</f>
        <v>0</v>
      </c>
      <c r="J172" s="60">
        <f>SUM(J173:J175)</f>
        <v>0</v>
      </c>
      <c r="K172" s="60">
        <f>SUM(K173:K175)</f>
        <v>0</v>
      </c>
      <c r="L172" s="60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3">
        <v>2</v>
      </c>
      <c r="B173" s="49">
        <v>9</v>
      </c>
      <c r="C173" s="49">
        <v>2</v>
      </c>
      <c r="D173" s="49">
        <v>2</v>
      </c>
      <c r="E173" s="49">
        <v>1</v>
      </c>
      <c r="F173" s="52">
        <v>1</v>
      </c>
      <c r="G173" s="101" t="s">
        <v>131</v>
      </c>
      <c r="H173" s="38">
        <v>144</v>
      </c>
      <c r="I173" s="55">
        <v>0</v>
      </c>
      <c r="J173" s="54">
        <v>0</v>
      </c>
      <c r="K173" s="54">
        <v>0</v>
      </c>
      <c r="L173" s="54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2">
        <v>2</v>
      </c>
      <c r="B174" s="64">
        <v>9</v>
      </c>
      <c r="C174" s="62">
        <v>2</v>
      </c>
      <c r="D174" s="63">
        <v>2</v>
      </c>
      <c r="E174" s="63">
        <v>1</v>
      </c>
      <c r="F174" s="65">
        <v>2</v>
      </c>
      <c r="G174" s="64" t="s">
        <v>132</v>
      </c>
      <c r="H174" s="38">
        <v>145</v>
      </c>
      <c r="I174" s="54">
        <v>0</v>
      </c>
      <c r="J174" s="56">
        <v>0</v>
      </c>
      <c r="K174" s="56">
        <v>0</v>
      </c>
      <c r="L174" s="56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49">
        <v>2</v>
      </c>
      <c r="B175" s="73">
        <v>9</v>
      </c>
      <c r="C175" s="70">
        <v>2</v>
      </c>
      <c r="D175" s="71">
        <v>2</v>
      </c>
      <c r="E175" s="71">
        <v>1</v>
      </c>
      <c r="F175" s="72">
        <v>3</v>
      </c>
      <c r="G175" s="73" t="s">
        <v>133</v>
      </c>
      <c r="H175" s="38">
        <v>146</v>
      </c>
      <c r="I175" s="99">
        <v>0</v>
      </c>
      <c r="J175" s="99">
        <v>0</v>
      </c>
      <c r="K175" s="99">
        <v>0</v>
      </c>
      <c r="L175" s="99">
        <v>0</v>
      </c>
      <c r="M175" s="1"/>
      <c r="N175" s="1"/>
      <c r="O175" s="1"/>
      <c r="P175" s="1"/>
      <c r="Q175" s="1"/>
      <c r="R175" s="1"/>
      <c r="S175" s="1"/>
    </row>
    <row r="176" spans="1:19" ht="76.5" customHeight="1">
      <c r="A176" s="34">
        <v>3</v>
      </c>
      <c r="B176" s="36"/>
      <c r="C176" s="34"/>
      <c r="D176" s="35"/>
      <c r="E176" s="35"/>
      <c r="F176" s="37"/>
      <c r="G176" s="87" t="s">
        <v>134</v>
      </c>
      <c r="H176" s="38">
        <v>147</v>
      </c>
      <c r="I176" s="39">
        <f>SUM(I177+I230+I295)</f>
        <v>7300</v>
      </c>
      <c r="J176" s="79">
        <f>SUM(J177+J230+J295)</f>
        <v>0</v>
      </c>
      <c r="K176" s="40">
        <f>SUM(K177+K230+K295)</f>
        <v>0</v>
      </c>
      <c r="L176" s="39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customHeight="1">
      <c r="A177" s="82">
        <v>3</v>
      </c>
      <c r="B177" s="34">
        <v>1</v>
      </c>
      <c r="C177" s="58"/>
      <c r="D177" s="41"/>
      <c r="E177" s="41"/>
      <c r="F177" s="95"/>
      <c r="G177" s="78" t="s">
        <v>135</v>
      </c>
      <c r="H177" s="38">
        <v>148</v>
      </c>
      <c r="I177" s="39">
        <f>SUM(I178+I201+I208+I220+I224)</f>
        <v>7300</v>
      </c>
      <c r="J177" s="59">
        <f>SUM(J178+J201+J208+J220+J224)</f>
        <v>0</v>
      </c>
      <c r="K177" s="59">
        <f>SUM(K178+K201+K208+K220+K224)</f>
        <v>0</v>
      </c>
      <c r="L177" s="59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4">
        <v>3</v>
      </c>
      <c r="B178" s="43">
        <v>1</v>
      </c>
      <c r="C178" s="44">
        <v>1</v>
      </c>
      <c r="D178" s="42"/>
      <c r="E178" s="42"/>
      <c r="F178" s="102"/>
      <c r="G178" s="53" t="s">
        <v>136</v>
      </c>
      <c r="H178" s="38">
        <v>149</v>
      </c>
      <c r="I178" s="59">
        <f>SUM(I179+I182+I187+I193+I198)</f>
        <v>7300</v>
      </c>
      <c r="J178" s="79">
        <f>SUM(J179+J182+J187+J193+J198)</f>
        <v>0</v>
      </c>
      <c r="K178" s="40">
        <f>SUM(K179+K182+K187+K193+K198)</f>
        <v>0</v>
      </c>
      <c r="L178" s="39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49">
        <v>3</v>
      </c>
      <c r="B179" s="51">
        <v>1</v>
      </c>
      <c r="C179" s="49">
        <v>1</v>
      </c>
      <c r="D179" s="50">
        <v>1</v>
      </c>
      <c r="E179" s="50"/>
      <c r="F179" s="103"/>
      <c r="G179" s="53" t="s">
        <v>137</v>
      </c>
      <c r="H179" s="38">
        <v>150</v>
      </c>
      <c r="I179" s="39">
        <f t="shared" ref="I179:L180" si="18">I180</f>
        <v>0</v>
      </c>
      <c r="J179" s="80">
        <f t="shared" si="18"/>
        <v>0</v>
      </c>
      <c r="K179" s="60">
        <f t="shared" si="18"/>
        <v>0</v>
      </c>
      <c r="L179" s="59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49">
        <v>3</v>
      </c>
      <c r="B180" s="51">
        <v>1</v>
      </c>
      <c r="C180" s="49">
        <v>1</v>
      </c>
      <c r="D180" s="50">
        <v>1</v>
      </c>
      <c r="E180" s="50">
        <v>1</v>
      </c>
      <c r="F180" s="83"/>
      <c r="G180" s="53" t="s">
        <v>138</v>
      </c>
      <c r="H180" s="38">
        <v>151</v>
      </c>
      <c r="I180" s="59">
        <f t="shared" si="18"/>
        <v>0</v>
      </c>
      <c r="J180" s="39">
        <f t="shared" si="18"/>
        <v>0</v>
      </c>
      <c r="K180" s="39">
        <f t="shared" si="18"/>
        <v>0</v>
      </c>
      <c r="L180" s="39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49">
        <v>3</v>
      </c>
      <c r="B181" s="51">
        <v>1</v>
      </c>
      <c r="C181" s="49">
        <v>1</v>
      </c>
      <c r="D181" s="50">
        <v>1</v>
      </c>
      <c r="E181" s="50">
        <v>1</v>
      </c>
      <c r="F181" s="83">
        <v>1</v>
      </c>
      <c r="G181" s="53" t="s">
        <v>138</v>
      </c>
      <c r="H181" s="38">
        <v>152</v>
      </c>
      <c r="I181" s="56">
        <v>0</v>
      </c>
      <c r="J181" s="56">
        <v>0</v>
      </c>
      <c r="K181" s="56">
        <v>0</v>
      </c>
      <c r="L181" s="56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4">
        <v>3</v>
      </c>
      <c r="B182" s="42">
        <v>1</v>
      </c>
      <c r="C182" s="42">
        <v>1</v>
      </c>
      <c r="D182" s="42">
        <v>2</v>
      </c>
      <c r="E182" s="42"/>
      <c r="F182" s="45"/>
      <c r="G182" s="43" t="s">
        <v>139</v>
      </c>
      <c r="H182" s="38">
        <v>153</v>
      </c>
      <c r="I182" s="59">
        <f>I183</f>
        <v>0</v>
      </c>
      <c r="J182" s="80">
        <f>J183</f>
        <v>0</v>
      </c>
      <c r="K182" s="60">
        <f>K183</f>
        <v>0</v>
      </c>
      <c r="L182" s="59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49">
        <v>3</v>
      </c>
      <c r="B183" s="50">
        <v>1</v>
      </c>
      <c r="C183" s="50">
        <v>1</v>
      </c>
      <c r="D183" s="50">
        <v>2</v>
      </c>
      <c r="E183" s="50">
        <v>1</v>
      </c>
      <c r="F183" s="52"/>
      <c r="G183" s="43" t="s">
        <v>139</v>
      </c>
      <c r="H183" s="38">
        <v>154</v>
      </c>
      <c r="I183" s="39">
        <f>SUM(I184:I186)</f>
        <v>0</v>
      </c>
      <c r="J183" s="79">
        <f>SUM(J184:J186)</f>
        <v>0</v>
      </c>
      <c r="K183" s="40">
        <f>SUM(K184:K186)</f>
        <v>0</v>
      </c>
      <c r="L183" s="39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4">
        <v>3</v>
      </c>
      <c r="B184" s="42">
        <v>1</v>
      </c>
      <c r="C184" s="42">
        <v>1</v>
      </c>
      <c r="D184" s="42">
        <v>2</v>
      </c>
      <c r="E184" s="42">
        <v>1</v>
      </c>
      <c r="F184" s="45">
        <v>1</v>
      </c>
      <c r="G184" s="43" t="s">
        <v>140</v>
      </c>
      <c r="H184" s="38">
        <v>155</v>
      </c>
      <c r="I184" s="54">
        <v>0</v>
      </c>
      <c r="J184" s="54">
        <v>0</v>
      </c>
      <c r="K184" s="54">
        <v>0</v>
      </c>
      <c r="L184" s="99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49">
        <v>3</v>
      </c>
      <c r="B185" s="50">
        <v>1</v>
      </c>
      <c r="C185" s="50">
        <v>1</v>
      </c>
      <c r="D185" s="50">
        <v>2</v>
      </c>
      <c r="E185" s="50">
        <v>1</v>
      </c>
      <c r="F185" s="52">
        <v>2</v>
      </c>
      <c r="G185" s="51" t="s">
        <v>141</v>
      </c>
      <c r="H185" s="38">
        <v>156</v>
      </c>
      <c r="I185" s="56">
        <v>0</v>
      </c>
      <c r="J185" s="56">
        <v>0</v>
      </c>
      <c r="K185" s="56">
        <v>0</v>
      </c>
      <c r="L185" s="56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4">
        <v>3</v>
      </c>
      <c r="B186" s="42">
        <v>1</v>
      </c>
      <c r="C186" s="42">
        <v>1</v>
      </c>
      <c r="D186" s="42">
        <v>2</v>
      </c>
      <c r="E186" s="42">
        <v>1</v>
      </c>
      <c r="F186" s="45">
        <v>3</v>
      </c>
      <c r="G186" s="43" t="s">
        <v>142</v>
      </c>
      <c r="H186" s="38">
        <v>157</v>
      </c>
      <c r="I186" s="54">
        <v>0</v>
      </c>
      <c r="J186" s="54">
        <v>0</v>
      </c>
      <c r="K186" s="54">
        <v>0</v>
      </c>
      <c r="L186" s="99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49">
        <v>3</v>
      </c>
      <c r="B187" s="50">
        <v>1</v>
      </c>
      <c r="C187" s="50">
        <v>1</v>
      </c>
      <c r="D187" s="50">
        <v>3</v>
      </c>
      <c r="E187" s="50"/>
      <c r="F187" s="52"/>
      <c r="G187" s="51" t="s">
        <v>143</v>
      </c>
      <c r="H187" s="38">
        <v>158</v>
      </c>
      <c r="I187" s="39">
        <f>I188</f>
        <v>7300</v>
      </c>
      <c r="J187" s="79">
        <f>J188</f>
        <v>0</v>
      </c>
      <c r="K187" s="40">
        <f>K188</f>
        <v>0</v>
      </c>
      <c r="L187" s="39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49">
        <v>3</v>
      </c>
      <c r="B188" s="50">
        <v>1</v>
      </c>
      <c r="C188" s="50">
        <v>1</v>
      </c>
      <c r="D188" s="50">
        <v>3</v>
      </c>
      <c r="E188" s="50">
        <v>1</v>
      </c>
      <c r="F188" s="52"/>
      <c r="G188" s="51" t="s">
        <v>143</v>
      </c>
      <c r="H188" s="38">
        <v>159</v>
      </c>
      <c r="I188" s="39">
        <f t="shared" ref="I188:P188" si="19">SUM(I189:I192)</f>
        <v>7300</v>
      </c>
      <c r="J188" s="39">
        <f t="shared" si="19"/>
        <v>0</v>
      </c>
      <c r="K188" s="39">
        <f t="shared" si="19"/>
        <v>0</v>
      </c>
      <c r="L188" s="39">
        <f t="shared" si="19"/>
        <v>0</v>
      </c>
      <c r="M188" s="39">
        <f t="shared" si="19"/>
        <v>0</v>
      </c>
      <c r="N188" s="39">
        <f t="shared" si="19"/>
        <v>0</v>
      </c>
      <c r="O188" s="39">
        <f t="shared" si="19"/>
        <v>0</v>
      </c>
      <c r="P188" s="39">
        <f t="shared" si="19"/>
        <v>0</v>
      </c>
      <c r="Q188" s="1"/>
      <c r="R188" s="1"/>
      <c r="S188" s="1"/>
    </row>
    <row r="189" spans="1:19" ht="13.5" hidden="1" customHeight="1" collapsed="1">
      <c r="A189" s="49">
        <v>3</v>
      </c>
      <c r="B189" s="50">
        <v>1</v>
      </c>
      <c r="C189" s="50">
        <v>1</v>
      </c>
      <c r="D189" s="50">
        <v>3</v>
      </c>
      <c r="E189" s="50">
        <v>1</v>
      </c>
      <c r="F189" s="52">
        <v>1</v>
      </c>
      <c r="G189" s="51" t="s">
        <v>144</v>
      </c>
      <c r="H189" s="38">
        <v>160</v>
      </c>
      <c r="I189" s="56">
        <v>0</v>
      </c>
      <c r="J189" s="56">
        <v>0</v>
      </c>
      <c r="K189" s="56">
        <v>0</v>
      </c>
      <c r="L189" s="99">
        <v>0</v>
      </c>
      <c r="M189" s="1"/>
      <c r="N189" s="1"/>
      <c r="O189" s="1"/>
      <c r="P189" s="1"/>
      <c r="Q189" s="1"/>
      <c r="R189" s="1"/>
      <c r="S189" s="1"/>
    </row>
    <row r="190" spans="1:19" ht="15.75" customHeight="1">
      <c r="A190" s="49">
        <v>3</v>
      </c>
      <c r="B190" s="50">
        <v>1</v>
      </c>
      <c r="C190" s="50">
        <v>1</v>
      </c>
      <c r="D190" s="50">
        <v>3</v>
      </c>
      <c r="E190" s="50">
        <v>1</v>
      </c>
      <c r="F190" s="52">
        <v>2</v>
      </c>
      <c r="G190" s="51" t="s">
        <v>145</v>
      </c>
      <c r="H190" s="38">
        <v>161</v>
      </c>
      <c r="I190" s="54">
        <v>7300</v>
      </c>
      <c r="J190" s="56">
        <v>0</v>
      </c>
      <c r="K190" s="56">
        <v>0</v>
      </c>
      <c r="L190" s="56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49">
        <v>3</v>
      </c>
      <c r="B191" s="50">
        <v>1</v>
      </c>
      <c r="C191" s="50">
        <v>1</v>
      </c>
      <c r="D191" s="50">
        <v>3</v>
      </c>
      <c r="E191" s="50">
        <v>1</v>
      </c>
      <c r="F191" s="52">
        <v>3</v>
      </c>
      <c r="G191" s="53" t="s">
        <v>146</v>
      </c>
      <c r="H191" s="38">
        <v>162</v>
      </c>
      <c r="I191" s="54">
        <v>0</v>
      </c>
      <c r="J191" s="56">
        <v>0</v>
      </c>
      <c r="K191" s="56">
        <v>0</v>
      </c>
      <c r="L191" s="56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2">
        <v>3</v>
      </c>
      <c r="B192" s="63">
        <v>1</v>
      </c>
      <c r="C192" s="63">
        <v>1</v>
      </c>
      <c r="D192" s="63">
        <v>3</v>
      </c>
      <c r="E192" s="63">
        <v>1</v>
      </c>
      <c r="F192" s="65">
        <v>4</v>
      </c>
      <c r="G192" s="141" t="s">
        <v>147</v>
      </c>
      <c r="H192" s="38">
        <v>163</v>
      </c>
      <c r="I192" s="142">
        <v>0</v>
      </c>
      <c r="J192" s="143">
        <v>0</v>
      </c>
      <c r="K192" s="56">
        <v>0</v>
      </c>
      <c r="L192" s="56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2">
        <v>3</v>
      </c>
      <c r="B193" s="63">
        <v>1</v>
      </c>
      <c r="C193" s="63">
        <v>1</v>
      </c>
      <c r="D193" s="63">
        <v>4</v>
      </c>
      <c r="E193" s="63"/>
      <c r="F193" s="65"/>
      <c r="G193" s="64" t="s">
        <v>148</v>
      </c>
      <c r="H193" s="38">
        <v>163</v>
      </c>
      <c r="I193" s="39">
        <f>I194</f>
        <v>0</v>
      </c>
      <c r="J193" s="81">
        <f>J194</f>
        <v>0</v>
      </c>
      <c r="K193" s="47">
        <f>K194</f>
        <v>0</v>
      </c>
      <c r="L193" s="48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49">
        <v>3</v>
      </c>
      <c r="B194" s="50">
        <v>1</v>
      </c>
      <c r="C194" s="50">
        <v>1</v>
      </c>
      <c r="D194" s="50">
        <v>4</v>
      </c>
      <c r="E194" s="50">
        <v>1</v>
      </c>
      <c r="F194" s="52"/>
      <c r="G194" s="64" t="s">
        <v>148</v>
      </c>
      <c r="H194" s="38">
        <v>164</v>
      </c>
      <c r="I194" s="59">
        <f>SUM(I195:I197)</f>
        <v>0</v>
      </c>
      <c r="J194" s="79">
        <f>SUM(J195:J197)</f>
        <v>0</v>
      </c>
      <c r="K194" s="40">
        <f>SUM(K195:K197)</f>
        <v>0</v>
      </c>
      <c r="L194" s="39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49">
        <v>3</v>
      </c>
      <c r="B195" s="50">
        <v>1</v>
      </c>
      <c r="C195" s="50">
        <v>1</v>
      </c>
      <c r="D195" s="50">
        <v>4</v>
      </c>
      <c r="E195" s="50">
        <v>1</v>
      </c>
      <c r="F195" s="52">
        <v>1</v>
      </c>
      <c r="G195" s="51" t="s">
        <v>149</v>
      </c>
      <c r="H195" s="38">
        <v>165</v>
      </c>
      <c r="I195" s="56">
        <v>0</v>
      </c>
      <c r="J195" s="56">
        <v>0</v>
      </c>
      <c r="K195" s="56">
        <v>0</v>
      </c>
      <c r="L195" s="99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4">
        <v>3</v>
      </c>
      <c r="B196" s="42">
        <v>1</v>
      </c>
      <c r="C196" s="42">
        <v>1</v>
      </c>
      <c r="D196" s="42">
        <v>4</v>
      </c>
      <c r="E196" s="42">
        <v>1</v>
      </c>
      <c r="F196" s="45">
        <v>2</v>
      </c>
      <c r="G196" s="43" t="s">
        <v>150</v>
      </c>
      <c r="H196" s="38">
        <v>166</v>
      </c>
      <c r="I196" s="54">
        <v>0</v>
      </c>
      <c r="J196" s="54">
        <v>0</v>
      </c>
      <c r="K196" s="54">
        <v>0</v>
      </c>
      <c r="L196" s="56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49">
        <v>3</v>
      </c>
      <c r="B197" s="50">
        <v>1</v>
      </c>
      <c r="C197" s="50">
        <v>1</v>
      </c>
      <c r="D197" s="50">
        <v>4</v>
      </c>
      <c r="E197" s="50">
        <v>1</v>
      </c>
      <c r="F197" s="52">
        <v>3</v>
      </c>
      <c r="G197" s="51" t="s">
        <v>151</v>
      </c>
      <c r="H197" s="38">
        <v>167</v>
      </c>
      <c r="I197" s="54">
        <v>0</v>
      </c>
      <c r="J197" s="54">
        <v>0</v>
      </c>
      <c r="K197" s="54">
        <v>0</v>
      </c>
      <c r="L197" s="56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49">
        <v>3</v>
      </c>
      <c r="B198" s="50">
        <v>1</v>
      </c>
      <c r="C198" s="50">
        <v>1</v>
      </c>
      <c r="D198" s="50">
        <v>5</v>
      </c>
      <c r="E198" s="50"/>
      <c r="F198" s="52"/>
      <c r="G198" s="51" t="s">
        <v>152</v>
      </c>
      <c r="H198" s="38">
        <v>168</v>
      </c>
      <c r="I198" s="39">
        <f t="shared" ref="I198:L199" si="20">I199</f>
        <v>0</v>
      </c>
      <c r="J198" s="79">
        <f t="shared" si="20"/>
        <v>0</v>
      </c>
      <c r="K198" s="40">
        <f t="shared" si="20"/>
        <v>0</v>
      </c>
      <c r="L198" s="39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2">
        <v>3</v>
      </c>
      <c r="B199" s="63">
        <v>1</v>
      </c>
      <c r="C199" s="63">
        <v>1</v>
      </c>
      <c r="D199" s="63">
        <v>5</v>
      </c>
      <c r="E199" s="63">
        <v>1</v>
      </c>
      <c r="F199" s="65"/>
      <c r="G199" s="51" t="s">
        <v>152</v>
      </c>
      <c r="H199" s="38">
        <v>169</v>
      </c>
      <c r="I199" s="40">
        <f t="shared" si="20"/>
        <v>0</v>
      </c>
      <c r="J199" s="40">
        <f t="shared" si="20"/>
        <v>0</v>
      </c>
      <c r="K199" s="40">
        <f t="shared" si="20"/>
        <v>0</v>
      </c>
      <c r="L199" s="40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49">
        <v>3</v>
      </c>
      <c r="B200" s="50">
        <v>1</v>
      </c>
      <c r="C200" s="50">
        <v>1</v>
      </c>
      <c r="D200" s="50">
        <v>5</v>
      </c>
      <c r="E200" s="50">
        <v>1</v>
      </c>
      <c r="F200" s="52">
        <v>1</v>
      </c>
      <c r="G200" s="51" t="s">
        <v>152</v>
      </c>
      <c r="H200" s="38">
        <v>170</v>
      </c>
      <c r="I200" s="54">
        <v>0</v>
      </c>
      <c r="J200" s="56">
        <v>0</v>
      </c>
      <c r="K200" s="56">
        <v>0</v>
      </c>
      <c r="L200" s="56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2">
        <v>3</v>
      </c>
      <c r="B201" s="63">
        <v>1</v>
      </c>
      <c r="C201" s="63">
        <v>2</v>
      </c>
      <c r="D201" s="63"/>
      <c r="E201" s="63"/>
      <c r="F201" s="65"/>
      <c r="G201" s="64" t="s">
        <v>153</v>
      </c>
      <c r="H201" s="38">
        <v>171</v>
      </c>
      <c r="I201" s="39">
        <f t="shared" ref="I201:L202" si="21">I202</f>
        <v>0</v>
      </c>
      <c r="J201" s="81">
        <f t="shared" si="21"/>
        <v>0</v>
      </c>
      <c r="K201" s="47">
        <f t="shared" si="21"/>
        <v>0</v>
      </c>
      <c r="L201" s="48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49">
        <v>3</v>
      </c>
      <c r="B202" s="50">
        <v>1</v>
      </c>
      <c r="C202" s="50">
        <v>2</v>
      </c>
      <c r="D202" s="50">
        <v>1</v>
      </c>
      <c r="E202" s="50"/>
      <c r="F202" s="52"/>
      <c r="G202" s="64" t="s">
        <v>153</v>
      </c>
      <c r="H202" s="38">
        <v>172</v>
      </c>
      <c r="I202" s="59">
        <f t="shared" si="21"/>
        <v>0</v>
      </c>
      <c r="J202" s="79">
        <f t="shared" si="21"/>
        <v>0</v>
      </c>
      <c r="K202" s="40">
        <f t="shared" si="21"/>
        <v>0</v>
      </c>
      <c r="L202" s="39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4">
        <v>3</v>
      </c>
      <c r="B203" s="42">
        <v>1</v>
      </c>
      <c r="C203" s="42">
        <v>2</v>
      </c>
      <c r="D203" s="42">
        <v>1</v>
      </c>
      <c r="E203" s="42">
        <v>1</v>
      </c>
      <c r="F203" s="45"/>
      <c r="G203" s="64" t="s">
        <v>153</v>
      </c>
      <c r="H203" s="38">
        <v>173</v>
      </c>
      <c r="I203" s="39">
        <f>SUM(I204:I207)</f>
        <v>0</v>
      </c>
      <c r="J203" s="80">
        <f>SUM(J204:J207)</f>
        <v>0</v>
      </c>
      <c r="K203" s="60">
        <f>SUM(K204:K207)</f>
        <v>0</v>
      </c>
      <c r="L203" s="59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49">
        <v>3</v>
      </c>
      <c r="B204" s="50">
        <v>1</v>
      </c>
      <c r="C204" s="50">
        <v>2</v>
      </c>
      <c r="D204" s="50">
        <v>1</v>
      </c>
      <c r="E204" s="50">
        <v>1</v>
      </c>
      <c r="F204" s="52">
        <v>2</v>
      </c>
      <c r="G204" s="51" t="s">
        <v>154</v>
      </c>
      <c r="H204" s="38">
        <v>174</v>
      </c>
      <c r="I204" s="56">
        <v>0</v>
      </c>
      <c r="J204" s="56">
        <v>0</v>
      </c>
      <c r="K204" s="56">
        <v>0</v>
      </c>
      <c r="L204" s="56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49">
        <v>3</v>
      </c>
      <c r="B205" s="50">
        <v>1</v>
      </c>
      <c r="C205" s="50">
        <v>2</v>
      </c>
      <c r="D205" s="49">
        <v>1</v>
      </c>
      <c r="E205" s="50">
        <v>1</v>
      </c>
      <c r="F205" s="52">
        <v>3</v>
      </c>
      <c r="G205" s="51" t="s">
        <v>155</v>
      </c>
      <c r="H205" s="38">
        <v>175</v>
      </c>
      <c r="I205" s="56">
        <v>0</v>
      </c>
      <c r="J205" s="56">
        <v>0</v>
      </c>
      <c r="K205" s="56">
        <v>0</v>
      </c>
      <c r="L205" s="56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49">
        <v>3</v>
      </c>
      <c r="B206" s="50">
        <v>1</v>
      </c>
      <c r="C206" s="50">
        <v>2</v>
      </c>
      <c r="D206" s="49">
        <v>1</v>
      </c>
      <c r="E206" s="50">
        <v>1</v>
      </c>
      <c r="F206" s="52">
        <v>4</v>
      </c>
      <c r="G206" s="51" t="s">
        <v>156</v>
      </c>
      <c r="H206" s="38">
        <v>176</v>
      </c>
      <c r="I206" s="56">
        <v>0</v>
      </c>
      <c r="J206" s="56">
        <v>0</v>
      </c>
      <c r="K206" s="56">
        <v>0</v>
      </c>
      <c r="L206" s="56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2">
        <v>3</v>
      </c>
      <c r="B207" s="71">
        <v>1</v>
      </c>
      <c r="C207" s="71">
        <v>2</v>
      </c>
      <c r="D207" s="70">
        <v>1</v>
      </c>
      <c r="E207" s="71">
        <v>1</v>
      </c>
      <c r="F207" s="72">
        <v>5</v>
      </c>
      <c r="G207" s="73" t="s">
        <v>157</v>
      </c>
      <c r="H207" s="38">
        <v>177</v>
      </c>
      <c r="I207" s="56">
        <v>0</v>
      </c>
      <c r="J207" s="56">
        <v>0</v>
      </c>
      <c r="K207" s="56">
        <v>0</v>
      </c>
      <c r="L207" s="99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49">
        <v>3</v>
      </c>
      <c r="B208" s="50">
        <v>1</v>
      </c>
      <c r="C208" s="50">
        <v>3</v>
      </c>
      <c r="D208" s="49"/>
      <c r="E208" s="50"/>
      <c r="F208" s="52"/>
      <c r="G208" s="51" t="s">
        <v>158</v>
      </c>
      <c r="H208" s="38">
        <v>178</v>
      </c>
      <c r="I208" s="39">
        <f>SUM(I209+I212)</f>
        <v>0</v>
      </c>
      <c r="J208" s="79">
        <f>SUM(J209+J212)</f>
        <v>0</v>
      </c>
      <c r="K208" s="40">
        <f>SUM(K209+K212)</f>
        <v>0</v>
      </c>
      <c r="L208" s="39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4">
        <v>3</v>
      </c>
      <c r="B209" s="42">
        <v>1</v>
      </c>
      <c r="C209" s="42">
        <v>3</v>
      </c>
      <c r="D209" s="44">
        <v>1</v>
      </c>
      <c r="E209" s="49"/>
      <c r="F209" s="45"/>
      <c r="G209" s="43" t="s">
        <v>159</v>
      </c>
      <c r="H209" s="38">
        <v>179</v>
      </c>
      <c r="I209" s="59">
        <f t="shared" ref="I209:L210" si="22">I210</f>
        <v>0</v>
      </c>
      <c r="J209" s="80">
        <f t="shared" si="22"/>
        <v>0</v>
      </c>
      <c r="K209" s="60">
        <f t="shared" si="22"/>
        <v>0</v>
      </c>
      <c r="L209" s="59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49">
        <v>3</v>
      </c>
      <c r="B210" s="50">
        <v>1</v>
      </c>
      <c r="C210" s="50">
        <v>3</v>
      </c>
      <c r="D210" s="49">
        <v>1</v>
      </c>
      <c r="E210" s="49">
        <v>1</v>
      </c>
      <c r="F210" s="52"/>
      <c r="G210" s="43" t="s">
        <v>159</v>
      </c>
      <c r="H210" s="38">
        <v>180</v>
      </c>
      <c r="I210" s="39">
        <f t="shared" si="22"/>
        <v>0</v>
      </c>
      <c r="J210" s="79">
        <f t="shared" si="22"/>
        <v>0</v>
      </c>
      <c r="K210" s="40">
        <f t="shared" si="22"/>
        <v>0</v>
      </c>
      <c r="L210" s="39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49">
        <v>3</v>
      </c>
      <c r="B211" s="51">
        <v>1</v>
      </c>
      <c r="C211" s="49">
        <v>3</v>
      </c>
      <c r="D211" s="50">
        <v>1</v>
      </c>
      <c r="E211" s="50">
        <v>1</v>
      </c>
      <c r="F211" s="52">
        <v>1</v>
      </c>
      <c r="G211" s="43" t="s">
        <v>159</v>
      </c>
      <c r="H211" s="38">
        <v>181</v>
      </c>
      <c r="I211" s="99">
        <v>0</v>
      </c>
      <c r="J211" s="99">
        <v>0</v>
      </c>
      <c r="K211" s="99">
        <v>0</v>
      </c>
      <c r="L211" s="99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49">
        <v>3</v>
      </c>
      <c r="B212" s="51">
        <v>1</v>
      </c>
      <c r="C212" s="49">
        <v>3</v>
      </c>
      <c r="D212" s="50">
        <v>2</v>
      </c>
      <c r="E212" s="50"/>
      <c r="F212" s="52"/>
      <c r="G212" s="51" t="s">
        <v>160</v>
      </c>
      <c r="H212" s="38">
        <v>182</v>
      </c>
      <c r="I212" s="39">
        <f>I213</f>
        <v>0</v>
      </c>
      <c r="J212" s="79">
        <f>J213</f>
        <v>0</v>
      </c>
      <c r="K212" s="40">
        <f>K213</f>
        <v>0</v>
      </c>
      <c r="L212" s="39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4">
        <v>3</v>
      </c>
      <c r="B213" s="43">
        <v>1</v>
      </c>
      <c r="C213" s="44">
        <v>3</v>
      </c>
      <c r="D213" s="42">
        <v>2</v>
      </c>
      <c r="E213" s="42">
        <v>1</v>
      </c>
      <c r="F213" s="45"/>
      <c r="G213" s="51" t="s">
        <v>160</v>
      </c>
      <c r="H213" s="38">
        <v>183</v>
      </c>
      <c r="I213" s="39">
        <f>SUM(I214:I219)</f>
        <v>0</v>
      </c>
      <c r="J213" s="39">
        <f>SUM(J214:J219)</f>
        <v>0</v>
      </c>
      <c r="K213" s="39">
        <f>SUM(K214:K219)</f>
        <v>0</v>
      </c>
      <c r="L213" s="39">
        <f>SUM(L214:L219)</f>
        <v>0</v>
      </c>
      <c r="M213" s="136"/>
      <c r="N213" s="136"/>
      <c r="O213" s="136"/>
      <c r="P213" s="136"/>
      <c r="Q213" s="1"/>
      <c r="R213" s="1"/>
      <c r="S213" s="1"/>
    </row>
    <row r="214" spans="1:19" ht="15" hidden="1" customHeight="1" collapsed="1">
      <c r="A214" s="49">
        <v>3</v>
      </c>
      <c r="B214" s="51">
        <v>1</v>
      </c>
      <c r="C214" s="49">
        <v>3</v>
      </c>
      <c r="D214" s="50">
        <v>2</v>
      </c>
      <c r="E214" s="50">
        <v>1</v>
      </c>
      <c r="F214" s="52">
        <v>1</v>
      </c>
      <c r="G214" s="51" t="s">
        <v>161</v>
      </c>
      <c r="H214" s="38">
        <v>184</v>
      </c>
      <c r="I214" s="56">
        <v>0</v>
      </c>
      <c r="J214" s="56">
        <v>0</v>
      </c>
      <c r="K214" s="56">
        <v>0</v>
      </c>
      <c r="L214" s="99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49">
        <v>3</v>
      </c>
      <c r="B215" s="51">
        <v>1</v>
      </c>
      <c r="C215" s="49">
        <v>3</v>
      </c>
      <c r="D215" s="50">
        <v>2</v>
      </c>
      <c r="E215" s="50">
        <v>1</v>
      </c>
      <c r="F215" s="52">
        <v>2</v>
      </c>
      <c r="G215" s="51" t="s">
        <v>162</v>
      </c>
      <c r="H215" s="38">
        <v>185</v>
      </c>
      <c r="I215" s="56">
        <v>0</v>
      </c>
      <c r="J215" s="56">
        <v>0</v>
      </c>
      <c r="K215" s="56">
        <v>0</v>
      </c>
      <c r="L215" s="56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49">
        <v>3</v>
      </c>
      <c r="B216" s="51">
        <v>1</v>
      </c>
      <c r="C216" s="49">
        <v>3</v>
      </c>
      <c r="D216" s="50">
        <v>2</v>
      </c>
      <c r="E216" s="50">
        <v>1</v>
      </c>
      <c r="F216" s="52">
        <v>3</v>
      </c>
      <c r="G216" s="51" t="s">
        <v>163</v>
      </c>
      <c r="H216" s="38">
        <v>186</v>
      </c>
      <c r="I216" s="56">
        <v>0</v>
      </c>
      <c r="J216" s="56">
        <v>0</v>
      </c>
      <c r="K216" s="56">
        <v>0</v>
      </c>
      <c r="L216" s="56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49">
        <v>3</v>
      </c>
      <c r="B217" s="51">
        <v>1</v>
      </c>
      <c r="C217" s="49">
        <v>3</v>
      </c>
      <c r="D217" s="50">
        <v>2</v>
      </c>
      <c r="E217" s="50">
        <v>1</v>
      </c>
      <c r="F217" s="52">
        <v>4</v>
      </c>
      <c r="G217" s="51" t="s">
        <v>164</v>
      </c>
      <c r="H217" s="38">
        <v>187</v>
      </c>
      <c r="I217" s="56">
        <v>0</v>
      </c>
      <c r="J217" s="56">
        <v>0</v>
      </c>
      <c r="K217" s="56">
        <v>0</v>
      </c>
      <c r="L217" s="99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49">
        <v>3</v>
      </c>
      <c r="B218" s="51">
        <v>1</v>
      </c>
      <c r="C218" s="49">
        <v>3</v>
      </c>
      <c r="D218" s="50">
        <v>2</v>
      </c>
      <c r="E218" s="50">
        <v>1</v>
      </c>
      <c r="F218" s="52">
        <v>5</v>
      </c>
      <c r="G218" s="43" t="s">
        <v>165</v>
      </c>
      <c r="H218" s="38">
        <v>188</v>
      </c>
      <c r="I218" s="56">
        <v>0</v>
      </c>
      <c r="J218" s="56">
        <v>0</v>
      </c>
      <c r="K218" s="56">
        <v>0</v>
      </c>
      <c r="L218" s="56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49">
        <v>3</v>
      </c>
      <c r="B219" s="51">
        <v>1</v>
      </c>
      <c r="C219" s="49">
        <v>3</v>
      </c>
      <c r="D219" s="50">
        <v>2</v>
      </c>
      <c r="E219" s="50">
        <v>1</v>
      </c>
      <c r="F219" s="52">
        <v>6</v>
      </c>
      <c r="G219" s="43" t="s">
        <v>160</v>
      </c>
      <c r="H219" s="38">
        <v>189</v>
      </c>
      <c r="I219" s="56">
        <v>0</v>
      </c>
      <c r="J219" s="56">
        <v>0</v>
      </c>
      <c r="K219" s="56">
        <v>0</v>
      </c>
      <c r="L219" s="99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4">
        <v>3</v>
      </c>
      <c r="B220" s="42">
        <v>1</v>
      </c>
      <c r="C220" s="42">
        <v>4</v>
      </c>
      <c r="D220" s="42"/>
      <c r="E220" s="42"/>
      <c r="F220" s="45"/>
      <c r="G220" s="43" t="s">
        <v>166</v>
      </c>
      <c r="H220" s="38">
        <v>190</v>
      </c>
      <c r="I220" s="59">
        <f t="shared" ref="I220:L222" si="23">I221</f>
        <v>0</v>
      </c>
      <c r="J220" s="80">
        <f t="shared" si="23"/>
        <v>0</v>
      </c>
      <c r="K220" s="60">
        <f t="shared" si="23"/>
        <v>0</v>
      </c>
      <c r="L220" s="60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2">
        <v>3</v>
      </c>
      <c r="B221" s="71">
        <v>1</v>
      </c>
      <c r="C221" s="71">
        <v>4</v>
      </c>
      <c r="D221" s="71">
        <v>1</v>
      </c>
      <c r="E221" s="71"/>
      <c r="F221" s="72"/>
      <c r="G221" s="43" t="s">
        <v>166</v>
      </c>
      <c r="H221" s="38">
        <v>191</v>
      </c>
      <c r="I221" s="66">
        <f t="shared" si="23"/>
        <v>0</v>
      </c>
      <c r="J221" s="92">
        <f t="shared" si="23"/>
        <v>0</v>
      </c>
      <c r="K221" s="67">
        <f t="shared" si="23"/>
        <v>0</v>
      </c>
      <c r="L221" s="67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49">
        <v>3</v>
      </c>
      <c r="B222" s="50">
        <v>1</v>
      </c>
      <c r="C222" s="50">
        <v>4</v>
      </c>
      <c r="D222" s="50">
        <v>1</v>
      </c>
      <c r="E222" s="50">
        <v>1</v>
      </c>
      <c r="F222" s="52"/>
      <c r="G222" s="43" t="s">
        <v>167</v>
      </c>
      <c r="H222" s="38">
        <v>192</v>
      </c>
      <c r="I222" s="39">
        <f t="shared" si="23"/>
        <v>0</v>
      </c>
      <c r="J222" s="79">
        <f t="shared" si="23"/>
        <v>0</v>
      </c>
      <c r="K222" s="40">
        <f t="shared" si="23"/>
        <v>0</v>
      </c>
      <c r="L222" s="40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3">
        <v>3</v>
      </c>
      <c r="B223" s="49">
        <v>1</v>
      </c>
      <c r="C223" s="50">
        <v>4</v>
      </c>
      <c r="D223" s="50">
        <v>1</v>
      </c>
      <c r="E223" s="50">
        <v>1</v>
      </c>
      <c r="F223" s="52">
        <v>1</v>
      </c>
      <c r="G223" s="43" t="s">
        <v>167</v>
      </c>
      <c r="H223" s="38">
        <v>193</v>
      </c>
      <c r="I223" s="56">
        <v>0</v>
      </c>
      <c r="J223" s="56">
        <v>0</v>
      </c>
      <c r="K223" s="56">
        <v>0</v>
      </c>
      <c r="L223" s="56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3">
        <v>3</v>
      </c>
      <c r="B224" s="50">
        <v>1</v>
      </c>
      <c r="C224" s="50">
        <v>5</v>
      </c>
      <c r="D224" s="50"/>
      <c r="E224" s="50"/>
      <c r="F224" s="52"/>
      <c r="G224" s="51" t="s">
        <v>168</v>
      </c>
      <c r="H224" s="38">
        <v>194</v>
      </c>
      <c r="I224" s="39">
        <f t="shared" ref="I224:L225" si="24">I225</f>
        <v>0</v>
      </c>
      <c r="J224" s="39">
        <f t="shared" si="24"/>
        <v>0</v>
      </c>
      <c r="K224" s="39">
        <f t="shared" si="24"/>
        <v>0</v>
      </c>
      <c r="L224" s="39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3">
        <v>3</v>
      </c>
      <c r="B225" s="50">
        <v>1</v>
      </c>
      <c r="C225" s="50">
        <v>5</v>
      </c>
      <c r="D225" s="50">
        <v>1</v>
      </c>
      <c r="E225" s="50"/>
      <c r="F225" s="52"/>
      <c r="G225" s="51" t="s">
        <v>168</v>
      </c>
      <c r="H225" s="38">
        <v>195</v>
      </c>
      <c r="I225" s="39">
        <f t="shared" si="24"/>
        <v>0</v>
      </c>
      <c r="J225" s="39">
        <f t="shared" si="24"/>
        <v>0</v>
      </c>
      <c r="K225" s="39">
        <f t="shared" si="24"/>
        <v>0</v>
      </c>
      <c r="L225" s="39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3">
        <v>3</v>
      </c>
      <c r="B226" s="50">
        <v>1</v>
      </c>
      <c r="C226" s="50">
        <v>5</v>
      </c>
      <c r="D226" s="50">
        <v>1</v>
      </c>
      <c r="E226" s="50">
        <v>1</v>
      </c>
      <c r="F226" s="52"/>
      <c r="G226" s="51" t="s">
        <v>168</v>
      </c>
      <c r="H226" s="38">
        <v>196</v>
      </c>
      <c r="I226" s="39">
        <f>SUM(I227:I229)</f>
        <v>0</v>
      </c>
      <c r="J226" s="39">
        <f>SUM(J227:J229)</f>
        <v>0</v>
      </c>
      <c r="K226" s="39">
        <f>SUM(K227:K229)</f>
        <v>0</v>
      </c>
      <c r="L226" s="39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3">
        <v>3</v>
      </c>
      <c r="B227" s="50">
        <v>1</v>
      </c>
      <c r="C227" s="50">
        <v>5</v>
      </c>
      <c r="D227" s="50">
        <v>1</v>
      </c>
      <c r="E227" s="50">
        <v>1</v>
      </c>
      <c r="F227" s="52">
        <v>1</v>
      </c>
      <c r="G227" s="101" t="s">
        <v>169</v>
      </c>
      <c r="H227" s="38">
        <v>197</v>
      </c>
      <c r="I227" s="56">
        <v>0</v>
      </c>
      <c r="J227" s="56">
        <v>0</v>
      </c>
      <c r="K227" s="56">
        <v>0</v>
      </c>
      <c r="L227" s="56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3">
        <v>3</v>
      </c>
      <c r="B228" s="50">
        <v>1</v>
      </c>
      <c r="C228" s="50">
        <v>5</v>
      </c>
      <c r="D228" s="50">
        <v>1</v>
      </c>
      <c r="E228" s="50">
        <v>1</v>
      </c>
      <c r="F228" s="52">
        <v>2</v>
      </c>
      <c r="G228" s="101" t="s">
        <v>170</v>
      </c>
      <c r="H228" s="38">
        <v>198</v>
      </c>
      <c r="I228" s="56">
        <v>0</v>
      </c>
      <c r="J228" s="56">
        <v>0</v>
      </c>
      <c r="K228" s="56">
        <v>0</v>
      </c>
      <c r="L228" s="56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3">
        <v>3</v>
      </c>
      <c r="B229" s="50">
        <v>1</v>
      </c>
      <c r="C229" s="50">
        <v>5</v>
      </c>
      <c r="D229" s="50">
        <v>1</v>
      </c>
      <c r="E229" s="50">
        <v>1</v>
      </c>
      <c r="F229" s="52">
        <v>3</v>
      </c>
      <c r="G229" s="101" t="s">
        <v>171</v>
      </c>
      <c r="H229" s="38">
        <v>199</v>
      </c>
      <c r="I229" s="56">
        <v>0</v>
      </c>
      <c r="J229" s="56">
        <v>0</v>
      </c>
      <c r="K229" s="56">
        <v>0</v>
      </c>
      <c r="L229" s="56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4">
        <v>3</v>
      </c>
      <c r="B230" s="35">
        <v>2</v>
      </c>
      <c r="C230" s="35"/>
      <c r="D230" s="35"/>
      <c r="E230" s="35"/>
      <c r="F230" s="37"/>
      <c r="G230" s="36" t="s">
        <v>172</v>
      </c>
      <c r="H230" s="38">
        <v>200</v>
      </c>
      <c r="I230" s="39">
        <f>SUM(I231+I263)</f>
        <v>0</v>
      </c>
      <c r="J230" s="79">
        <f>SUM(J231+J263)</f>
        <v>0</v>
      </c>
      <c r="K230" s="40">
        <f>SUM(K231+K263)</f>
        <v>0</v>
      </c>
      <c r="L230" s="40">
        <f>SUM(L231+L263)</f>
        <v>0</v>
      </c>
    </row>
    <row r="231" spans="1:19" ht="26.25" hidden="1" customHeight="1" collapsed="1">
      <c r="A231" s="62">
        <v>3</v>
      </c>
      <c r="B231" s="70">
        <v>2</v>
      </c>
      <c r="C231" s="71">
        <v>1</v>
      </c>
      <c r="D231" s="71"/>
      <c r="E231" s="71"/>
      <c r="F231" s="72"/>
      <c r="G231" s="73" t="s">
        <v>173</v>
      </c>
      <c r="H231" s="38">
        <v>201</v>
      </c>
      <c r="I231" s="66">
        <f>SUM(I232+I241+I245+I249+I253+I256+I259)</f>
        <v>0</v>
      </c>
      <c r="J231" s="92">
        <f>SUM(J232+J241+J245+J249+J253+J256+J259)</f>
        <v>0</v>
      </c>
      <c r="K231" s="67">
        <f>SUM(K232+K241+K245+K249+K253+K256+K259)</f>
        <v>0</v>
      </c>
      <c r="L231" s="67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49">
        <v>3</v>
      </c>
      <c r="B232" s="50">
        <v>2</v>
      </c>
      <c r="C232" s="50">
        <v>1</v>
      </c>
      <c r="D232" s="50">
        <v>1</v>
      </c>
      <c r="E232" s="50"/>
      <c r="F232" s="52"/>
      <c r="G232" s="51" t="s">
        <v>174</v>
      </c>
      <c r="H232" s="38">
        <v>202</v>
      </c>
      <c r="I232" s="66">
        <f>I233</f>
        <v>0</v>
      </c>
      <c r="J232" s="66">
        <f>J233</f>
        <v>0</v>
      </c>
      <c r="K232" s="66">
        <f>K233</f>
        <v>0</v>
      </c>
      <c r="L232" s="66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49">
        <v>3</v>
      </c>
      <c r="B233" s="49">
        <v>2</v>
      </c>
      <c r="C233" s="50">
        <v>1</v>
      </c>
      <c r="D233" s="50">
        <v>1</v>
      </c>
      <c r="E233" s="50">
        <v>1</v>
      </c>
      <c r="F233" s="52"/>
      <c r="G233" s="51" t="s">
        <v>175</v>
      </c>
      <c r="H233" s="38">
        <v>203</v>
      </c>
      <c r="I233" s="39">
        <f>SUM(I234:I234)</f>
        <v>0</v>
      </c>
      <c r="J233" s="79">
        <f>SUM(J234:J234)</f>
        <v>0</v>
      </c>
      <c r="K233" s="40">
        <f>SUM(K234:K234)</f>
        <v>0</v>
      </c>
      <c r="L233" s="40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2">
        <v>3</v>
      </c>
      <c r="B234" s="62">
        <v>2</v>
      </c>
      <c r="C234" s="71">
        <v>1</v>
      </c>
      <c r="D234" s="71">
        <v>1</v>
      </c>
      <c r="E234" s="71">
        <v>1</v>
      </c>
      <c r="F234" s="72">
        <v>1</v>
      </c>
      <c r="G234" s="73" t="s">
        <v>175</v>
      </c>
      <c r="H234" s="38">
        <v>204</v>
      </c>
      <c r="I234" s="56">
        <v>0</v>
      </c>
      <c r="J234" s="56">
        <v>0</v>
      </c>
      <c r="K234" s="56">
        <v>0</v>
      </c>
      <c r="L234" s="56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2">
        <v>3</v>
      </c>
      <c r="B235" s="71">
        <v>2</v>
      </c>
      <c r="C235" s="71">
        <v>1</v>
      </c>
      <c r="D235" s="71">
        <v>1</v>
      </c>
      <c r="E235" s="71">
        <v>2</v>
      </c>
      <c r="F235" s="72"/>
      <c r="G235" s="73" t="s">
        <v>176</v>
      </c>
      <c r="H235" s="38">
        <v>205</v>
      </c>
      <c r="I235" s="39">
        <f>SUM(I236:I237)</f>
        <v>0</v>
      </c>
      <c r="J235" s="39">
        <f>SUM(J236:J237)</f>
        <v>0</v>
      </c>
      <c r="K235" s="39">
        <f>SUM(K236:K237)</f>
        <v>0</v>
      </c>
      <c r="L235" s="39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2">
        <v>3</v>
      </c>
      <c r="B236" s="71">
        <v>2</v>
      </c>
      <c r="C236" s="71">
        <v>1</v>
      </c>
      <c r="D236" s="71">
        <v>1</v>
      </c>
      <c r="E236" s="71">
        <v>2</v>
      </c>
      <c r="F236" s="72">
        <v>1</v>
      </c>
      <c r="G236" s="73" t="s">
        <v>177</v>
      </c>
      <c r="H236" s="38">
        <v>206</v>
      </c>
      <c r="I236" s="56">
        <v>0</v>
      </c>
      <c r="J236" s="56">
        <v>0</v>
      </c>
      <c r="K236" s="56">
        <v>0</v>
      </c>
      <c r="L236" s="56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2">
        <v>3</v>
      </c>
      <c r="B237" s="71">
        <v>2</v>
      </c>
      <c r="C237" s="71">
        <v>1</v>
      </c>
      <c r="D237" s="71">
        <v>1</v>
      </c>
      <c r="E237" s="71">
        <v>2</v>
      </c>
      <c r="F237" s="72">
        <v>2</v>
      </c>
      <c r="G237" s="73" t="s">
        <v>178</v>
      </c>
      <c r="H237" s="38">
        <v>207</v>
      </c>
      <c r="I237" s="56">
        <v>0</v>
      </c>
      <c r="J237" s="56">
        <v>0</v>
      </c>
      <c r="K237" s="56">
        <v>0</v>
      </c>
      <c r="L237" s="56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2">
        <v>3</v>
      </c>
      <c r="B238" s="71">
        <v>2</v>
      </c>
      <c r="C238" s="71">
        <v>1</v>
      </c>
      <c r="D238" s="71">
        <v>1</v>
      </c>
      <c r="E238" s="71">
        <v>3</v>
      </c>
      <c r="F238" s="104"/>
      <c r="G238" s="73" t="s">
        <v>179</v>
      </c>
      <c r="H238" s="38">
        <v>208</v>
      </c>
      <c r="I238" s="39">
        <f>SUM(I239:I240)</f>
        <v>0</v>
      </c>
      <c r="J238" s="39">
        <f>SUM(J239:J240)</f>
        <v>0</v>
      </c>
      <c r="K238" s="39">
        <f>SUM(K239:K240)</f>
        <v>0</v>
      </c>
      <c r="L238" s="39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2">
        <v>3</v>
      </c>
      <c r="B239" s="71">
        <v>2</v>
      </c>
      <c r="C239" s="71">
        <v>1</v>
      </c>
      <c r="D239" s="71">
        <v>1</v>
      </c>
      <c r="E239" s="71">
        <v>3</v>
      </c>
      <c r="F239" s="72">
        <v>1</v>
      </c>
      <c r="G239" s="73" t="s">
        <v>180</v>
      </c>
      <c r="H239" s="38">
        <v>209</v>
      </c>
      <c r="I239" s="56">
        <v>0</v>
      </c>
      <c r="J239" s="56">
        <v>0</v>
      </c>
      <c r="K239" s="56">
        <v>0</v>
      </c>
      <c r="L239" s="56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2">
        <v>3</v>
      </c>
      <c r="B240" s="71">
        <v>2</v>
      </c>
      <c r="C240" s="71">
        <v>1</v>
      </c>
      <c r="D240" s="71">
        <v>1</v>
      </c>
      <c r="E240" s="71">
        <v>3</v>
      </c>
      <c r="F240" s="72">
        <v>2</v>
      </c>
      <c r="G240" s="73" t="s">
        <v>181</v>
      </c>
      <c r="H240" s="38">
        <v>210</v>
      </c>
      <c r="I240" s="56">
        <v>0</v>
      </c>
      <c r="J240" s="56">
        <v>0</v>
      </c>
      <c r="K240" s="56">
        <v>0</v>
      </c>
      <c r="L240" s="56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49">
        <v>3</v>
      </c>
      <c r="B241" s="50">
        <v>2</v>
      </c>
      <c r="C241" s="50">
        <v>1</v>
      </c>
      <c r="D241" s="50">
        <v>2</v>
      </c>
      <c r="E241" s="50"/>
      <c r="F241" s="52"/>
      <c r="G241" s="51" t="s">
        <v>182</v>
      </c>
      <c r="H241" s="38">
        <v>211</v>
      </c>
      <c r="I241" s="39">
        <f>I242</f>
        <v>0</v>
      </c>
      <c r="J241" s="39">
        <f>J242</f>
        <v>0</v>
      </c>
      <c r="K241" s="39">
        <f>K242</f>
        <v>0</v>
      </c>
      <c r="L241" s="39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49">
        <v>3</v>
      </c>
      <c r="B242" s="50">
        <v>2</v>
      </c>
      <c r="C242" s="50">
        <v>1</v>
      </c>
      <c r="D242" s="50">
        <v>2</v>
      </c>
      <c r="E242" s="50">
        <v>1</v>
      </c>
      <c r="F242" s="52"/>
      <c r="G242" s="51" t="s">
        <v>182</v>
      </c>
      <c r="H242" s="38">
        <v>212</v>
      </c>
      <c r="I242" s="39">
        <f>SUM(I243:I244)</f>
        <v>0</v>
      </c>
      <c r="J242" s="79">
        <f>SUM(J243:J244)</f>
        <v>0</v>
      </c>
      <c r="K242" s="40">
        <f>SUM(K243:K244)</f>
        <v>0</v>
      </c>
      <c r="L242" s="40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2">
        <v>3</v>
      </c>
      <c r="B243" s="70">
        <v>2</v>
      </c>
      <c r="C243" s="71">
        <v>1</v>
      </c>
      <c r="D243" s="71">
        <v>2</v>
      </c>
      <c r="E243" s="71">
        <v>1</v>
      </c>
      <c r="F243" s="72">
        <v>1</v>
      </c>
      <c r="G243" s="73" t="s">
        <v>183</v>
      </c>
      <c r="H243" s="38">
        <v>213</v>
      </c>
      <c r="I243" s="56">
        <v>0</v>
      </c>
      <c r="J243" s="56">
        <v>0</v>
      </c>
      <c r="K243" s="56">
        <v>0</v>
      </c>
      <c r="L243" s="56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49">
        <v>3</v>
      </c>
      <c r="B244" s="50">
        <v>2</v>
      </c>
      <c r="C244" s="50">
        <v>1</v>
      </c>
      <c r="D244" s="50">
        <v>2</v>
      </c>
      <c r="E244" s="50">
        <v>1</v>
      </c>
      <c r="F244" s="52">
        <v>2</v>
      </c>
      <c r="G244" s="51" t="s">
        <v>184</v>
      </c>
      <c r="H244" s="38">
        <v>214</v>
      </c>
      <c r="I244" s="56">
        <v>0</v>
      </c>
      <c r="J244" s="56">
        <v>0</v>
      </c>
      <c r="K244" s="56">
        <v>0</v>
      </c>
      <c r="L244" s="56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4">
        <v>3</v>
      </c>
      <c r="B245" s="42">
        <v>2</v>
      </c>
      <c r="C245" s="42">
        <v>1</v>
      </c>
      <c r="D245" s="42">
        <v>3</v>
      </c>
      <c r="E245" s="42"/>
      <c r="F245" s="45"/>
      <c r="G245" s="43" t="s">
        <v>185</v>
      </c>
      <c r="H245" s="38">
        <v>215</v>
      </c>
      <c r="I245" s="59">
        <f>I246</f>
        <v>0</v>
      </c>
      <c r="J245" s="80">
        <f>J246</f>
        <v>0</v>
      </c>
      <c r="K245" s="60">
        <f>K246</f>
        <v>0</v>
      </c>
      <c r="L245" s="60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49">
        <v>3</v>
      </c>
      <c r="B246" s="50">
        <v>2</v>
      </c>
      <c r="C246" s="50">
        <v>1</v>
      </c>
      <c r="D246" s="50">
        <v>3</v>
      </c>
      <c r="E246" s="50">
        <v>1</v>
      </c>
      <c r="F246" s="52"/>
      <c r="G246" s="43" t="s">
        <v>185</v>
      </c>
      <c r="H246" s="38">
        <v>216</v>
      </c>
      <c r="I246" s="39">
        <f>I247+I248</f>
        <v>0</v>
      </c>
      <c r="J246" s="39">
        <f>J247+J248</f>
        <v>0</v>
      </c>
      <c r="K246" s="39">
        <f>K247+K248</f>
        <v>0</v>
      </c>
      <c r="L246" s="39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49">
        <v>3</v>
      </c>
      <c r="B247" s="50">
        <v>2</v>
      </c>
      <c r="C247" s="50">
        <v>1</v>
      </c>
      <c r="D247" s="50">
        <v>3</v>
      </c>
      <c r="E247" s="50">
        <v>1</v>
      </c>
      <c r="F247" s="52">
        <v>1</v>
      </c>
      <c r="G247" s="51" t="s">
        <v>186</v>
      </c>
      <c r="H247" s="38">
        <v>217</v>
      </c>
      <c r="I247" s="56">
        <v>0</v>
      </c>
      <c r="J247" s="56">
        <v>0</v>
      </c>
      <c r="K247" s="56">
        <v>0</v>
      </c>
      <c r="L247" s="56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49">
        <v>3</v>
      </c>
      <c r="B248" s="50">
        <v>2</v>
      </c>
      <c r="C248" s="50">
        <v>1</v>
      </c>
      <c r="D248" s="50">
        <v>3</v>
      </c>
      <c r="E248" s="50">
        <v>1</v>
      </c>
      <c r="F248" s="52">
        <v>2</v>
      </c>
      <c r="G248" s="51" t="s">
        <v>187</v>
      </c>
      <c r="H248" s="38">
        <v>218</v>
      </c>
      <c r="I248" s="99">
        <v>0</v>
      </c>
      <c r="J248" s="96">
        <v>0</v>
      </c>
      <c r="K248" s="99">
        <v>0</v>
      </c>
      <c r="L248" s="99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49">
        <v>3</v>
      </c>
      <c r="B249" s="50">
        <v>2</v>
      </c>
      <c r="C249" s="50">
        <v>1</v>
      </c>
      <c r="D249" s="50">
        <v>4</v>
      </c>
      <c r="E249" s="50"/>
      <c r="F249" s="52"/>
      <c r="G249" s="51" t="s">
        <v>188</v>
      </c>
      <c r="H249" s="38">
        <v>219</v>
      </c>
      <c r="I249" s="39">
        <f>I250</f>
        <v>0</v>
      </c>
      <c r="J249" s="40">
        <f>J250</f>
        <v>0</v>
      </c>
      <c r="K249" s="39">
        <f>K250</f>
        <v>0</v>
      </c>
      <c r="L249" s="40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4">
        <v>3</v>
      </c>
      <c r="B250" s="42">
        <v>2</v>
      </c>
      <c r="C250" s="42">
        <v>1</v>
      </c>
      <c r="D250" s="42">
        <v>4</v>
      </c>
      <c r="E250" s="42">
        <v>1</v>
      </c>
      <c r="F250" s="45"/>
      <c r="G250" s="43" t="s">
        <v>188</v>
      </c>
      <c r="H250" s="38">
        <v>220</v>
      </c>
      <c r="I250" s="59">
        <f>SUM(I251:I252)</f>
        <v>0</v>
      </c>
      <c r="J250" s="80">
        <f>SUM(J251:J252)</f>
        <v>0</v>
      </c>
      <c r="K250" s="60">
        <f>SUM(K251:K252)</f>
        <v>0</v>
      </c>
      <c r="L250" s="60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49">
        <v>3</v>
      </c>
      <c r="B251" s="50">
        <v>2</v>
      </c>
      <c r="C251" s="50">
        <v>1</v>
      </c>
      <c r="D251" s="50">
        <v>4</v>
      </c>
      <c r="E251" s="50">
        <v>1</v>
      </c>
      <c r="F251" s="52">
        <v>1</v>
      </c>
      <c r="G251" s="51" t="s">
        <v>189</v>
      </c>
      <c r="H251" s="38">
        <v>221</v>
      </c>
      <c r="I251" s="56">
        <v>0</v>
      </c>
      <c r="J251" s="56">
        <v>0</v>
      </c>
      <c r="K251" s="56">
        <v>0</v>
      </c>
      <c r="L251" s="56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49">
        <v>3</v>
      </c>
      <c r="B252" s="50">
        <v>2</v>
      </c>
      <c r="C252" s="50">
        <v>1</v>
      </c>
      <c r="D252" s="50">
        <v>4</v>
      </c>
      <c r="E252" s="50">
        <v>1</v>
      </c>
      <c r="F252" s="52">
        <v>2</v>
      </c>
      <c r="G252" s="51" t="s">
        <v>190</v>
      </c>
      <c r="H252" s="38">
        <v>222</v>
      </c>
      <c r="I252" s="56">
        <v>0</v>
      </c>
      <c r="J252" s="56">
        <v>0</v>
      </c>
      <c r="K252" s="56">
        <v>0</v>
      </c>
      <c r="L252" s="56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49">
        <v>3</v>
      </c>
      <c r="B253" s="50">
        <v>2</v>
      </c>
      <c r="C253" s="50">
        <v>1</v>
      </c>
      <c r="D253" s="50">
        <v>5</v>
      </c>
      <c r="E253" s="50"/>
      <c r="F253" s="52"/>
      <c r="G253" s="51" t="s">
        <v>191</v>
      </c>
      <c r="H253" s="38">
        <v>223</v>
      </c>
      <c r="I253" s="39">
        <f t="shared" ref="I253:L254" si="25">I254</f>
        <v>0</v>
      </c>
      <c r="J253" s="79">
        <f t="shared" si="25"/>
        <v>0</v>
      </c>
      <c r="K253" s="40">
        <f t="shared" si="25"/>
        <v>0</v>
      </c>
      <c r="L253" s="40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49">
        <v>3</v>
      </c>
      <c r="B254" s="50">
        <v>2</v>
      </c>
      <c r="C254" s="50">
        <v>1</v>
      </c>
      <c r="D254" s="50">
        <v>5</v>
      </c>
      <c r="E254" s="50">
        <v>1</v>
      </c>
      <c r="F254" s="52"/>
      <c r="G254" s="51" t="s">
        <v>191</v>
      </c>
      <c r="H254" s="38">
        <v>224</v>
      </c>
      <c r="I254" s="40">
        <f t="shared" si="25"/>
        <v>0</v>
      </c>
      <c r="J254" s="79">
        <f t="shared" si="25"/>
        <v>0</v>
      </c>
      <c r="K254" s="40">
        <f t="shared" si="25"/>
        <v>0</v>
      </c>
      <c r="L254" s="40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0">
        <v>3</v>
      </c>
      <c r="B255" s="71">
        <v>2</v>
      </c>
      <c r="C255" s="71">
        <v>1</v>
      </c>
      <c r="D255" s="71">
        <v>5</v>
      </c>
      <c r="E255" s="71">
        <v>1</v>
      </c>
      <c r="F255" s="72">
        <v>1</v>
      </c>
      <c r="G255" s="51" t="s">
        <v>191</v>
      </c>
      <c r="H255" s="38">
        <v>225</v>
      </c>
      <c r="I255" s="99">
        <v>0</v>
      </c>
      <c r="J255" s="99">
        <v>0</v>
      </c>
      <c r="K255" s="99">
        <v>0</v>
      </c>
      <c r="L255" s="99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49">
        <v>3</v>
      </c>
      <c r="B256" s="50">
        <v>2</v>
      </c>
      <c r="C256" s="50">
        <v>1</v>
      </c>
      <c r="D256" s="50">
        <v>6</v>
      </c>
      <c r="E256" s="50"/>
      <c r="F256" s="52"/>
      <c r="G256" s="51" t="s">
        <v>192</v>
      </c>
      <c r="H256" s="38">
        <v>226</v>
      </c>
      <c r="I256" s="39">
        <f t="shared" ref="I256:L257" si="26">I257</f>
        <v>0</v>
      </c>
      <c r="J256" s="79">
        <f t="shared" si="26"/>
        <v>0</v>
      </c>
      <c r="K256" s="40">
        <f t="shared" si="26"/>
        <v>0</v>
      </c>
      <c r="L256" s="40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49">
        <v>3</v>
      </c>
      <c r="B257" s="49">
        <v>2</v>
      </c>
      <c r="C257" s="50">
        <v>1</v>
      </c>
      <c r="D257" s="50">
        <v>6</v>
      </c>
      <c r="E257" s="50">
        <v>1</v>
      </c>
      <c r="F257" s="52"/>
      <c r="G257" s="51" t="s">
        <v>192</v>
      </c>
      <c r="H257" s="38">
        <v>227</v>
      </c>
      <c r="I257" s="39">
        <f t="shared" si="26"/>
        <v>0</v>
      </c>
      <c r="J257" s="79">
        <f t="shared" si="26"/>
        <v>0</v>
      </c>
      <c r="K257" s="40">
        <f t="shared" si="26"/>
        <v>0</v>
      </c>
      <c r="L257" s="40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4">
        <v>3</v>
      </c>
      <c r="B258" s="44">
        <v>2</v>
      </c>
      <c r="C258" s="50">
        <v>1</v>
      </c>
      <c r="D258" s="50">
        <v>6</v>
      </c>
      <c r="E258" s="50">
        <v>1</v>
      </c>
      <c r="F258" s="52">
        <v>1</v>
      </c>
      <c r="G258" s="51" t="s">
        <v>192</v>
      </c>
      <c r="H258" s="38">
        <v>228</v>
      </c>
      <c r="I258" s="99">
        <v>0</v>
      </c>
      <c r="J258" s="99">
        <v>0</v>
      </c>
      <c r="K258" s="99">
        <v>0</v>
      </c>
      <c r="L258" s="99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49">
        <v>3</v>
      </c>
      <c r="B259" s="49">
        <v>2</v>
      </c>
      <c r="C259" s="50">
        <v>1</v>
      </c>
      <c r="D259" s="50">
        <v>7</v>
      </c>
      <c r="E259" s="50"/>
      <c r="F259" s="52"/>
      <c r="G259" s="51" t="s">
        <v>193</v>
      </c>
      <c r="H259" s="38">
        <v>229</v>
      </c>
      <c r="I259" s="39">
        <f>I260</f>
        <v>0</v>
      </c>
      <c r="J259" s="79">
        <f>J260</f>
        <v>0</v>
      </c>
      <c r="K259" s="40">
        <f>K260</f>
        <v>0</v>
      </c>
      <c r="L259" s="40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49">
        <v>3</v>
      </c>
      <c r="B260" s="50">
        <v>2</v>
      </c>
      <c r="C260" s="50">
        <v>1</v>
      </c>
      <c r="D260" s="50">
        <v>7</v>
      </c>
      <c r="E260" s="50">
        <v>1</v>
      </c>
      <c r="F260" s="52"/>
      <c r="G260" s="51" t="s">
        <v>193</v>
      </c>
      <c r="H260" s="38">
        <v>230</v>
      </c>
      <c r="I260" s="39">
        <f>I261+I262</f>
        <v>0</v>
      </c>
      <c r="J260" s="39">
        <f>J261+J262</f>
        <v>0</v>
      </c>
      <c r="K260" s="39">
        <f>K261+K262</f>
        <v>0</v>
      </c>
      <c r="L260" s="39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49">
        <v>3</v>
      </c>
      <c r="B261" s="50">
        <v>2</v>
      </c>
      <c r="C261" s="50">
        <v>1</v>
      </c>
      <c r="D261" s="50">
        <v>7</v>
      </c>
      <c r="E261" s="50">
        <v>1</v>
      </c>
      <c r="F261" s="52">
        <v>1</v>
      </c>
      <c r="G261" s="51" t="s">
        <v>194</v>
      </c>
      <c r="H261" s="38">
        <v>231</v>
      </c>
      <c r="I261" s="55">
        <v>0</v>
      </c>
      <c r="J261" s="56">
        <v>0</v>
      </c>
      <c r="K261" s="56">
        <v>0</v>
      </c>
      <c r="L261" s="56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49">
        <v>3</v>
      </c>
      <c r="B262" s="50">
        <v>2</v>
      </c>
      <c r="C262" s="50">
        <v>1</v>
      </c>
      <c r="D262" s="50">
        <v>7</v>
      </c>
      <c r="E262" s="50">
        <v>1</v>
      </c>
      <c r="F262" s="52">
        <v>2</v>
      </c>
      <c r="G262" s="51" t="s">
        <v>195</v>
      </c>
      <c r="H262" s="38">
        <v>232</v>
      </c>
      <c r="I262" s="56">
        <v>0</v>
      </c>
      <c r="J262" s="56">
        <v>0</v>
      </c>
      <c r="K262" s="56">
        <v>0</v>
      </c>
      <c r="L262" s="56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49">
        <v>3</v>
      </c>
      <c r="B263" s="50">
        <v>2</v>
      </c>
      <c r="C263" s="50">
        <v>2</v>
      </c>
      <c r="D263" s="105"/>
      <c r="E263" s="105"/>
      <c r="F263" s="106"/>
      <c r="G263" s="51" t="s">
        <v>196</v>
      </c>
      <c r="H263" s="38">
        <v>233</v>
      </c>
      <c r="I263" s="39">
        <f>SUM(I264+I273+I277+I281+I285+I288+I291)</f>
        <v>0</v>
      </c>
      <c r="J263" s="79">
        <f>SUM(J264+J273+J277+J281+J285+J288+J291)</f>
        <v>0</v>
      </c>
      <c r="K263" s="40">
        <f>SUM(K264+K273+K277+K281+K285+K288+K291)</f>
        <v>0</v>
      </c>
      <c r="L263" s="40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49">
        <v>3</v>
      </c>
      <c r="B264" s="50">
        <v>2</v>
      </c>
      <c r="C264" s="50">
        <v>2</v>
      </c>
      <c r="D264" s="50">
        <v>1</v>
      </c>
      <c r="E264" s="50"/>
      <c r="F264" s="52"/>
      <c r="G264" s="51" t="s">
        <v>197</v>
      </c>
      <c r="H264" s="38">
        <v>234</v>
      </c>
      <c r="I264" s="39">
        <f>I265</f>
        <v>0</v>
      </c>
      <c r="J264" s="39">
        <f>J265</f>
        <v>0</v>
      </c>
      <c r="K264" s="39">
        <f>K265</f>
        <v>0</v>
      </c>
      <c r="L264" s="39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3">
        <v>3</v>
      </c>
      <c r="B265" s="49">
        <v>2</v>
      </c>
      <c r="C265" s="50">
        <v>2</v>
      </c>
      <c r="D265" s="50">
        <v>1</v>
      </c>
      <c r="E265" s="50">
        <v>1</v>
      </c>
      <c r="F265" s="52"/>
      <c r="G265" s="51" t="s">
        <v>175</v>
      </c>
      <c r="H265" s="38">
        <v>235</v>
      </c>
      <c r="I265" s="39">
        <f>SUM(I266)</f>
        <v>0</v>
      </c>
      <c r="J265" s="39">
        <f>SUM(J266)</f>
        <v>0</v>
      </c>
      <c r="K265" s="39">
        <f>SUM(K266)</f>
        <v>0</v>
      </c>
      <c r="L265" s="39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3">
        <v>3</v>
      </c>
      <c r="B266" s="49">
        <v>2</v>
      </c>
      <c r="C266" s="50">
        <v>2</v>
      </c>
      <c r="D266" s="50">
        <v>1</v>
      </c>
      <c r="E266" s="50">
        <v>1</v>
      </c>
      <c r="F266" s="52">
        <v>1</v>
      </c>
      <c r="G266" s="51" t="s">
        <v>175</v>
      </c>
      <c r="H266" s="38">
        <v>236</v>
      </c>
      <c r="I266" s="56">
        <v>0</v>
      </c>
      <c r="J266" s="56">
        <v>0</v>
      </c>
      <c r="K266" s="56">
        <v>0</v>
      </c>
      <c r="L266" s="56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3">
        <v>3</v>
      </c>
      <c r="B267" s="49">
        <v>2</v>
      </c>
      <c r="C267" s="50">
        <v>2</v>
      </c>
      <c r="D267" s="50">
        <v>1</v>
      </c>
      <c r="E267" s="50">
        <v>2</v>
      </c>
      <c r="F267" s="52"/>
      <c r="G267" s="51" t="s">
        <v>198</v>
      </c>
      <c r="H267" s="38">
        <v>237</v>
      </c>
      <c r="I267" s="39">
        <f>SUM(I268:I269)</f>
        <v>0</v>
      </c>
      <c r="J267" s="39">
        <f>SUM(J268:J269)</f>
        <v>0</v>
      </c>
      <c r="K267" s="39">
        <f>SUM(K268:K269)</f>
        <v>0</v>
      </c>
      <c r="L267" s="39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3">
        <v>3</v>
      </c>
      <c r="B268" s="49">
        <v>2</v>
      </c>
      <c r="C268" s="50">
        <v>2</v>
      </c>
      <c r="D268" s="50">
        <v>1</v>
      </c>
      <c r="E268" s="50">
        <v>2</v>
      </c>
      <c r="F268" s="52">
        <v>1</v>
      </c>
      <c r="G268" s="51" t="s">
        <v>177</v>
      </c>
      <c r="H268" s="38">
        <v>238</v>
      </c>
      <c r="I268" s="56">
        <v>0</v>
      </c>
      <c r="J268" s="55">
        <v>0</v>
      </c>
      <c r="K268" s="56">
        <v>0</v>
      </c>
      <c r="L268" s="56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3">
        <v>3</v>
      </c>
      <c r="B269" s="49">
        <v>2</v>
      </c>
      <c r="C269" s="50">
        <v>2</v>
      </c>
      <c r="D269" s="50">
        <v>1</v>
      </c>
      <c r="E269" s="50">
        <v>2</v>
      </c>
      <c r="F269" s="52">
        <v>2</v>
      </c>
      <c r="G269" s="51" t="s">
        <v>178</v>
      </c>
      <c r="H269" s="38">
        <v>239</v>
      </c>
      <c r="I269" s="56">
        <v>0</v>
      </c>
      <c r="J269" s="55">
        <v>0</v>
      </c>
      <c r="K269" s="56">
        <v>0</v>
      </c>
      <c r="L269" s="56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3">
        <v>3</v>
      </c>
      <c r="B270" s="49">
        <v>2</v>
      </c>
      <c r="C270" s="50">
        <v>2</v>
      </c>
      <c r="D270" s="50">
        <v>1</v>
      </c>
      <c r="E270" s="50">
        <v>3</v>
      </c>
      <c r="F270" s="52"/>
      <c r="G270" s="51" t="s">
        <v>179</v>
      </c>
      <c r="H270" s="38">
        <v>240</v>
      </c>
      <c r="I270" s="39">
        <f>SUM(I271:I272)</f>
        <v>0</v>
      </c>
      <c r="J270" s="39">
        <f>SUM(J271:J272)</f>
        <v>0</v>
      </c>
      <c r="K270" s="39">
        <f>SUM(K271:K272)</f>
        <v>0</v>
      </c>
      <c r="L270" s="39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3">
        <v>3</v>
      </c>
      <c r="B271" s="49">
        <v>2</v>
      </c>
      <c r="C271" s="50">
        <v>2</v>
      </c>
      <c r="D271" s="50">
        <v>1</v>
      </c>
      <c r="E271" s="50">
        <v>3</v>
      </c>
      <c r="F271" s="52">
        <v>1</v>
      </c>
      <c r="G271" s="51" t="s">
        <v>180</v>
      </c>
      <c r="H271" s="38">
        <v>241</v>
      </c>
      <c r="I271" s="56">
        <v>0</v>
      </c>
      <c r="J271" s="55">
        <v>0</v>
      </c>
      <c r="K271" s="56">
        <v>0</v>
      </c>
      <c r="L271" s="56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3">
        <v>3</v>
      </c>
      <c r="B272" s="49">
        <v>2</v>
      </c>
      <c r="C272" s="50">
        <v>2</v>
      </c>
      <c r="D272" s="50">
        <v>1</v>
      </c>
      <c r="E272" s="50">
        <v>3</v>
      </c>
      <c r="F272" s="52">
        <v>2</v>
      </c>
      <c r="G272" s="51" t="s">
        <v>199</v>
      </c>
      <c r="H272" s="38">
        <v>242</v>
      </c>
      <c r="I272" s="56">
        <v>0</v>
      </c>
      <c r="J272" s="55">
        <v>0</v>
      </c>
      <c r="K272" s="56">
        <v>0</v>
      </c>
      <c r="L272" s="56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3">
        <v>3</v>
      </c>
      <c r="B273" s="49">
        <v>2</v>
      </c>
      <c r="C273" s="50">
        <v>2</v>
      </c>
      <c r="D273" s="50">
        <v>2</v>
      </c>
      <c r="E273" s="50"/>
      <c r="F273" s="52"/>
      <c r="G273" s="51" t="s">
        <v>200</v>
      </c>
      <c r="H273" s="38">
        <v>243</v>
      </c>
      <c r="I273" s="39">
        <f>I274</f>
        <v>0</v>
      </c>
      <c r="J273" s="40">
        <f>J274</f>
        <v>0</v>
      </c>
      <c r="K273" s="39">
        <f>K274</f>
        <v>0</v>
      </c>
      <c r="L273" s="40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49">
        <v>3</v>
      </c>
      <c r="B274" s="50">
        <v>2</v>
      </c>
      <c r="C274" s="42">
        <v>2</v>
      </c>
      <c r="D274" s="42">
        <v>2</v>
      </c>
      <c r="E274" s="42">
        <v>1</v>
      </c>
      <c r="F274" s="45"/>
      <c r="G274" s="51" t="s">
        <v>200</v>
      </c>
      <c r="H274" s="38">
        <v>244</v>
      </c>
      <c r="I274" s="59">
        <f>SUM(I275:I276)</f>
        <v>0</v>
      </c>
      <c r="J274" s="80">
        <f>SUM(J275:J276)</f>
        <v>0</v>
      </c>
      <c r="K274" s="60">
        <f>SUM(K275:K276)</f>
        <v>0</v>
      </c>
      <c r="L274" s="60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49">
        <v>3</v>
      </c>
      <c r="B275" s="50">
        <v>2</v>
      </c>
      <c r="C275" s="50">
        <v>2</v>
      </c>
      <c r="D275" s="50">
        <v>2</v>
      </c>
      <c r="E275" s="50">
        <v>1</v>
      </c>
      <c r="F275" s="52">
        <v>1</v>
      </c>
      <c r="G275" s="51" t="s">
        <v>201</v>
      </c>
      <c r="H275" s="38">
        <v>245</v>
      </c>
      <c r="I275" s="56">
        <v>0</v>
      </c>
      <c r="J275" s="56">
        <v>0</v>
      </c>
      <c r="K275" s="56">
        <v>0</v>
      </c>
      <c r="L275" s="56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49">
        <v>3</v>
      </c>
      <c r="B276" s="50">
        <v>2</v>
      </c>
      <c r="C276" s="50">
        <v>2</v>
      </c>
      <c r="D276" s="50">
        <v>2</v>
      </c>
      <c r="E276" s="50">
        <v>1</v>
      </c>
      <c r="F276" s="52">
        <v>2</v>
      </c>
      <c r="G276" s="53" t="s">
        <v>202</v>
      </c>
      <c r="H276" s="38">
        <v>246</v>
      </c>
      <c r="I276" s="56">
        <v>0</v>
      </c>
      <c r="J276" s="56">
        <v>0</v>
      </c>
      <c r="K276" s="56">
        <v>0</v>
      </c>
      <c r="L276" s="56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49">
        <v>3</v>
      </c>
      <c r="B277" s="50">
        <v>2</v>
      </c>
      <c r="C277" s="50">
        <v>2</v>
      </c>
      <c r="D277" s="50">
        <v>3</v>
      </c>
      <c r="E277" s="50"/>
      <c r="F277" s="52"/>
      <c r="G277" s="51" t="s">
        <v>203</v>
      </c>
      <c r="H277" s="38">
        <v>247</v>
      </c>
      <c r="I277" s="39">
        <f>I278</f>
        <v>0</v>
      </c>
      <c r="J277" s="79">
        <f>J278</f>
        <v>0</v>
      </c>
      <c r="K277" s="40">
        <f>K278</f>
        <v>0</v>
      </c>
      <c r="L277" s="40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4">
        <v>3</v>
      </c>
      <c r="B278" s="50">
        <v>2</v>
      </c>
      <c r="C278" s="50">
        <v>2</v>
      </c>
      <c r="D278" s="50">
        <v>3</v>
      </c>
      <c r="E278" s="50">
        <v>1</v>
      </c>
      <c r="F278" s="52"/>
      <c r="G278" s="51" t="s">
        <v>203</v>
      </c>
      <c r="H278" s="38">
        <v>248</v>
      </c>
      <c r="I278" s="39">
        <f>I279+I280</f>
        <v>0</v>
      </c>
      <c r="J278" s="39">
        <f>J279+J280</f>
        <v>0</v>
      </c>
      <c r="K278" s="39">
        <f>K279+K280</f>
        <v>0</v>
      </c>
      <c r="L278" s="39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4">
        <v>3</v>
      </c>
      <c r="B279" s="50">
        <v>2</v>
      </c>
      <c r="C279" s="50">
        <v>2</v>
      </c>
      <c r="D279" s="50">
        <v>3</v>
      </c>
      <c r="E279" s="50">
        <v>1</v>
      </c>
      <c r="F279" s="52">
        <v>1</v>
      </c>
      <c r="G279" s="51" t="s">
        <v>204</v>
      </c>
      <c r="H279" s="38">
        <v>249</v>
      </c>
      <c r="I279" s="56">
        <v>0</v>
      </c>
      <c r="J279" s="56">
        <v>0</v>
      </c>
      <c r="K279" s="56">
        <v>0</v>
      </c>
      <c r="L279" s="56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4">
        <v>3</v>
      </c>
      <c r="B280" s="50">
        <v>2</v>
      </c>
      <c r="C280" s="50">
        <v>2</v>
      </c>
      <c r="D280" s="50">
        <v>3</v>
      </c>
      <c r="E280" s="50">
        <v>1</v>
      </c>
      <c r="F280" s="52">
        <v>2</v>
      </c>
      <c r="G280" s="51" t="s">
        <v>205</v>
      </c>
      <c r="H280" s="38">
        <v>250</v>
      </c>
      <c r="I280" s="56">
        <v>0</v>
      </c>
      <c r="J280" s="56">
        <v>0</v>
      </c>
      <c r="K280" s="56">
        <v>0</v>
      </c>
      <c r="L280" s="56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49">
        <v>3</v>
      </c>
      <c r="B281" s="50">
        <v>2</v>
      </c>
      <c r="C281" s="50">
        <v>2</v>
      </c>
      <c r="D281" s="50">
        <v>4</v>
      </c>
      <c r="E281" s="50"/>
      <c r="F281" s="52"/>
      <c r="G281" s="51" t="s">
        <v>206</v>
      </c>
      <c r="H281" s="38">
        <v>251</v>
      </c>
      <c r="I281" s="39">
        <f>I282</f>
        <v>0</v>
      </c>
      <c r="J281" s="79">
        <f>J282</f>
        <v>0</v>
      </c>
      <c r="K281" s="40">
        <f>K282</f>
        <v>0</v>
      </c>
      <c r="L281" s="40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49">
        <v>3</v>
      </c>
      <c r="B282" s="50">
        <v>2</v>
      </c>
      <c r="C282" s="50">
        <v>2</v>
      </c>
      <c r="D282" s="50">
        <v>4</v>
      </c>
      <c r="E282" s="50">
        <v>1</v>
      </c>
      <c r="F282" s="52"/>
      <c r="G282" s="51" t="s">
        <v>206</v>
      </c>
      <c r="H282" s="38">
        <v>252</v>
      </c>
      <c r="I282" s="39">
        <f>SUM(I283:I284)</f>
        <v>0</v>
      </c>
      <c r="J282" s="79">
        <f>SUM(J283:J284)</f>
        <v>0</v>
      </c>
      <c r="K282" s="40">
        <f>SUM(K283:K284)</f>
        <v>0</v>
      </c>
      <c r="L282" s="40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49">
        <v>3</v>
      </c>
      <c r="B283" s="50">
        <v>2</v>
      </c>
      <c r="C283" s="50">
        <v>2</v>
      </c>
      <c r="D283" s="50">
        <v>4</v>
      </c>
      <c r="E283" s="50">
        <v>1</v>
      </c>
      <c r="F283" s="52">
        <v>1</v>
      </c>
      <c r="G283" s="51" t="s">
        <v>207</v>
      </c>
      <c r="H283" s="38">
        <v>253</v>
      </c>
      <c r="I283" s="56">
        <v>0</v>
      </c>
      <c r="J283" s="56">
        <v>0</v>
      </c>
      <c r="K283" s="56">
        <v>0</v>
      </c>
      <c r="L283" s="56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4">
        <v>3</v>
      </c>
      <c r="B284" s="42">
        <v>2</v>
      </c>
      <c r="C284" s="42">
        <v>2</v>
      </c>
      <c r="D284" s="42">
        <v>4</v>
      </c>
      <c r="E284" s="42">
        <v>1</v>
      </c>
      <c r="F284" s="45">
        <v>2</v>
      </c>
      <c r="G284" s="53" t="s">
        <v>208</v>
      </c>
      <c r="H284" s="38">
        <v>254</v>
      </c>
      <c r="I284" s="56">
        <v>0</v>
      </c>
      <c r="J284" s="56">
        <v>0</v>
      </c>
      <c r="K284" s="56">
        <v>0</v>
      </c>
      <c r="L284" s="56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49">
        <v>3</v>
      </c>
      <c r="B285" s="50">
        <v>2</v>
      </c>
      <c r="C285" s="50">
        <v>2</v>
      </c>
      <c r="D285" s="50">
        <v>5</v>
      </c>
      <c r="E285" s="50"/>
      <c r="F285" s="52"/>
      <c r="G285" s="51" t="s">
        <v>209</v>
      </c>
      <c r="H285" s="38">
        <v>255</v>
      </c>
      <c r="I285" s="39">
        <f t="shared" ref="I285:L286" si="27">I286</f>
        <v>0</v>
      </c>
      <c r="J285" s="79">
        <f t="shared" si="27"/>
        <v>0</v>
      </c>
      <c r="K285" s="40">
        <f t="shared" si="27"/>
        <v>0</v>
      </c>
      <c r="L285" s="40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49">
        <v>3</v>
      </c>
      <c r="B286" s="50">
        <v>2</v>
      </c>
      <c r="C286" s="50">
        <v>2</v>
      </c>
      <c r="D286" s="50">
        <v>5</v>
      </c>
      <c r="E286" s="50">
        <v>1</v>
      </c>
      <c r="F286" s="52"/>
      <c r="G286" s="51" t="s">
        <v>209</v>
      </c>
      <c r="H286" s="38">
        <v>256</v>
      </c>
      <c r="I286" s="39">
        <f t="shared" si="27"/>
        <v>0</v>
      </c>
      <c r="J286" s="79">
        <f t="shared" si="27"/>
        <v>0</v>
      </c>
      <c r="K286" s="40">
        <f t="shared" si="27"/>
        <v>0</v>
      </c>
      <c r="L286" s="40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49">
        <v>3</v>
      </c>
      <c r="B287" s="50">
        <v>2</v>
      </c>
      <c r="C287" s="50">
        <v>2</v>
      </c>
      <c r="D287" s="50">
        <v>5</v>
      </c>
      <c r="E287" s="50">
        <v>1</v>
      </c>
      <c r="F287" s="52">
        <v>1</v>
      </c>
      <c r="G287" s="51" t="s">
        <v>209</v>
      </c>
      <c r="H287" s="38">
        <v>257</v>
      </c>
      <c r="I287" s="56">
        <v>0</v>
      </c>
      <c r="J287" s="56">
        <v>0</v>
      </c>
      <c r="K287" s="56">
        <v>0</v>
      </c>
      <c r="L287" s="56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49">
        <v>3</v>
      </c>
      <c r="B288" s="50">
        <v>2</v>
      </c>
      <c r="C288" s="50">
        <v>2</v>
      </c>
      <c r="D288" s="50">
        <v>6</v>
      </c>
      <c r="E288" s="50"/>
      <c r="F288" s="52"/>
      <c r="G288" s="51" t="s">
        <v>192</v>
      </c>
      <c r="H288" s="38">
        <v>258</v>
      </c>
      <c r="I288" s="39">
        <f t="shared" ref="I288:L289" si="28">I289</f>
        <v>0</v>
      </c>
      <c r="J288" s="107">
        <f t="shared" si="28"/>
        <v>0</v>
      </c>
      <c r="K288" s="40">
        <f t="shared" si="28"/>
        <v>0</v>
      </c>
      <c r="L288" s="40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49">
        <v>3</v>
      </c>
      <c r="B289" s="50">
        <v>2</v>
      </c>
      <c r="C289" s="50">
        <v>2</v>
      </c>
      <c r="D289" s="50">
        <v>6</v>
      </c>
      <c r="E289" s="50">
        <v>1</v>
      </c>
      <c r="F289" s="52"/>
      <c r="G289" s="51" t="s">
        <v>192</v>
      </c>
      <c r="H289" s="38">
        <v>259</v>
      </c>
      <c r="I289" s="39">
        <f t="shared" si="28"/>
        <v>0</v>
      </c>
      <c r="J289" s="107">
        <f t="shared" si="28"/>
        <v>0</v>
      </c>
      <c r="K289" s="40">
        <f t="shared" si="28"/>
        <v>0</v>
      </c>
      <c r="L289" s="40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49">
        <v>3</v>
      </c>
      <c r="B290" s="71">
        <v>2</v>
      </c>
      <c r="C290" s="71">
        <v>2</v>
      </c>
      <c r="D290" s="50">
        <v>6</v>
      </c>
      <c r="E290" s="71">
        <v>1</v>
      </c>
      <c r="F290" s="72">
        <v>1</v>
      </c>
      <c r="G290" s="73" t="s">
        <v>192</v>
      </c>
      <c r="H290" s="38">
        <v>260</v>
      </c>
      <c r="I290" s="56">
        <v>0</v>
      </c>
      <c r="J290" s="56">
        <v>0</v>
      </c>
      <c r="K290" s="56">
        <v>0</v>
      </c>
      <c r="L290" s="56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3">
        <v>3</v>
      </c>
      <c r="B291" s="49">
        <v>2</v>
      </c>
      <c r="C291" s="50">
        <v>2</v>
      </c>
      <c r="D291" s="50">
        <v>7</v>
      </c>
      <c r="E291" s="50"/>
      <c r="F291" s="52"/>
      <c r="G291" s="51" t="s">
        <v>193</v>
      </c>
      <c r="H291" s="38">
        <v>261</v>
      </c>
      <c r="I291" s="39">
        <f>I292</f>
        <v>0</v>
      </c>
      <c r="J291" s="107">
        <f>J292</f>
        <v>0</v>
      </c>
      <c r="K291" s="40">
        <f>K292</f>
        <v>0</v>
      </c>
      <c r="L291" s="40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3">
        <v>3</v>
      </c>
      <c r="B292" s="49">
        <v>2</v>
      </c>
      <c r="C292" s="50">
        <v>2</v>
      </c>
      <c r="D292" s="50">
        <v>7</v>
      </c>
      <c r="E292" s="50">
        <v>1</v>
      </c>
      <c r="F292" s="52"/>
      <c r="G292" s="51" t="s">
        <v>193</v>
      </c>
      <c r="H292" s="38">
        <v>262</v>
      </c>
      <c r="I292" s="39">
        <f>I293+I294</f>
        <v>0</v>
      </c>
      <c r="J292" s="39">
        <f>J293+J294</f>
        <v>0</v>
      </c>
      <c r="K292" s="39">
        <f>K293+K294</f>
        <v>0</v>
      </c>
      <c r="L292" s="39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3">
        <v>3</v>
      </c>
      <c r="B293" s="49">
        <v>2</v>
      </c>
      <c r="C293" s="49">
        <v>2</v>
      </c>
      <c r="D293" s="50">
        <v>7</v>
      </c>
      <c r="E293" s="50">
        <v>1</v>
      </c>
      <c r="F293" s="52">
        <v>1</v>
      </c>
      <c r="G293" s="51" t="s">
        <v>194</v>
      </c>
      <c r="H293" s="38">
        <v>263</v>
      </c>
      <c r="I293" s="56">
        <v>0</v>
      </c>
      <c r="J293" s="56">
        <v>0</v>
      </c>
      <c r="K293" s="56">
        <v>0</v>
      </c>
      <c r="L293" s="56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3">
        <v>3</v>
      </c>
      <c r="B294" s="49">
        <v>2</v>
      </c>
      <c r="C294" s="49">
        <v>2</v>
      </c>
      <c r="D294" s="50">
        <v>7</v>
      </c>
      <c r="E294" s="50">
        <v>1</v>
      </c>
      <c r="F294" s="52">
        <v>2</v>
      </c>
      <c r="G294" s="51" t="s">
        <v>195</v>
      </c>
      <c r="H294" s="38">
        <v>264</v>
      </c>
      <c r="I294" s="56">
        <v>0</v>
      </c>
      <c r="J294" s="56">
        <v>0</v>
      </c>
      <c r="K294" s="56">
        <v>0</v>
      </c>
      <c r="L294" s="56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7">
        <v>3</v>
      </c>
      <c r="B295" s="57">
        <v>3</v>
      </c>
      <c r="C295" s="34"/>
      <c r="D295" s="35"/>
      <c r="E295" s="35"/>
      <c r="F295" s="37"/>
      <c r="G295" s="36" t="s">
        <v>210</v>
      </c>
      <c r="H295" s="38">
        <v>265</v>
      </c>
      <c r="I295" s="39">
        <f>SUM(I296+I328)</f>
        <v>0</v>
      </c>
      <c r="J295" s="107">
        <f>SUM(J296+J328)</f>
        <v>0</v>
      </c>
      <c r="K295" s="40">
        <f>SUM(K296+K328)</f>
        <v>0</v>
      </c>
      <c r="L295" s="40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3">
        <v>3</v>
      </c>
      <c r="B296" s="53">
        <v>3</v>
      </c>
      <c r="C296" s="49">
        <v>1</v>
      </c>
      <c r="D296" s="50"/>
      <c r="E296" s="50"/>
      <c r="F296" s="52"/>
      <c r="G296" s="51" t="s">
        <v>211</v>
      </c>
      <c r="H296" s="38">
        <v>266</v>
      </c>
      <c r="I296" s="39">
        <f>SUM(I297+I306+I310+I314+I318+I321+I324)</f>
        <v>0</v>
      </c>
      <c r="J296" s="107">
        <f>SUM(J297+J306+J310+J314+J318+J321+J324)</f>
        <v>0</v>
      </c>
      <c r="K296" s="40">
        <f>SUM(K297+K306+K310+K314+K318+K321+K324)</f>
        <v>0</v>
      </c>
      <c r="L296" s="40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3">
        <v>3</v>
      </c>
      <c r="B297" s="53">
        <v>3</v>
      </c>
      <c r="C297" s="49">
        <v>1</v>
      </c>
      <c r="D297" s="50">
        <v>1</v>
      </c>
      <c r="E297" s="50"/>
      <c r="F297" s="52"/>
      <c r="G297" s="51" t="s">
        <v>197</v>
      </c>
      <c r="H297" s="38">
        <v>267</v>
      </c>
      <c r="I297" s="39">
        <f>SUM(I298+I300+I303)</f>
        <v>0</v>
      </c>
      <c r="J297" s="39">
        <f>SUM(J298+J300+J303)</f>
        <v>0</v>
      </c>
      <c r="K297" s="39">
        <f>SUM(K298+K300+K303)</f>
        <v>0</v>
      </c>
      <c r="L297" s="39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3">
        <v>3</v>
      </c>
      <c r="B298" s="53">
        <v>3</v>
      </c>
      <c r="C298" s="49">
        <v>1</v>
      </c>
      <c r="D298" s="50">
        <v>1</v>
      </c>
      <c r="E298" s="50">
        <v>1</v>
      </c>
      <c r="F298" s="52"/>
      <c r="G298" s="51" t="s">
        <v>175</v>
      </c>
      <c r="H298" s="38">
        <v>268</v>
      </c>
      <c r="I298" s="39">
        <f>SUM(I299:I299)</f>
        <v>0</v>
      </c>
      <c r="J298" s="107">
        <f>SUM(J299:J299)</f>
        <v>0</v>
      </c>
      <c r="K298" s="40">
        <f>SUM(K299:K299)</f>
        <v>0</v>
      </c>
      <c r="L298" s="40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3">
        <v>3</v>
      </c>
      <c r="B299" s="53">
        <v>3</v>
      </c>
      <c r="C299" s="49">
        <v>1</v>
      </c>
      <c r="D299" s="50">
        <v>1</v>
      </c>
      <c r="E299" s="50">
        <v>1</v>
      </c>
      <c r="F299" s="52">
        <v>1</v>
      </c>
      <c r="G299" s="51" t="s">
        <v>175</v>
      </c>
      <c r="H299" s="38">
        <v>269</v>
      </c>
      <c r="I299" s="56">
        <v>0</v>
      </c>
      <c r="J299" s="56">
        <v>0</v>
      </c>
      <c r="K299" s="56">
        <v>0</v>
      </c>
      <c r="L299" s="56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3">
        <v>3</v>
      </c>
      <c r="B300" s="53">
        <v>3</v>
      </c>
      <c r="C300" s="49">
        <v>1</v>
      </c>
      <c r="D300" s="50">
        <v>1</v>
      </c>
      <c r="E300" s="50">
        <v>2</v>
      </c>
      <c r="F300" s="52"/>
      <c r="G300" s="51" t="s">
        <v>198</v>
      </c>
      <c r="H300" s="38">
        <v>270</v>
      </c>
      <c r="I300" s="39">
        <f>SUM(I301:I302)</f>
        <v>0</v>
      </c>
      <c r="J300" s="39">
        <f>SUM(J301:J302)</f>
        <v>0</v>
      </c>
      <c r="K300" s="39">
        <f>SUM(K301:K302)</f>
        <v>0</v>
      </c>
      <c r="L300" s="39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3">
        <v>3</v>
      </c>
      <c r="B301" s="53">
        <v>3</v>
      </c>
      <c r="C301" s="49">
        <v>1</v>
      </c>
      <c r="D301" s="50">
        <v>1</v>
      </c>
      <c r="E301" s="50">
        <v>2</v>
      </c>
      <c r="F301" s="52">
        <v>1</v>
      </c>
      <c r="G301" s="51" t="s">
        <v>177</v>
      </c>
      <c r="H301" s="38">
        <v>271</v>
      </c>
      <c r="I301" s="56">
        <v>0</v>
      </c>
      <c r="J301" s="56">
        <v>0</v>
      </c>
      <c r="K301" s="56">
        <v>0</v>
      </c>
      <c r="L301" s="56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3">
        <v>3</v>
      </c>
      <c r="B302" s="53">
        <v>3</v>
      </c>
      <c r="C302" s="49">
        <v>1</v>
      </c>
      <c r="D302" s="50">
        <v>1</v>
      </c>
      <c r="E302" s="50">
        <v>2</v>
      </c>
      <c r="F302" s="52">
        <v>2</v>
      </c>
      <c r="G302" s="51" t="s">
        <v>178</v>
      </c>
      <c r="H302" s="38">
        <v>272</v>
      </c>
      <c r="I302" s="56">
        <v>0</v>
      </c>
      <c r="J302" s="56">
        <v>0</v>
      </c>
      <c r="K302" s="56">
        <v>0</v>
      </c>
      <c r="L302" s="56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3">
        <v>3</v>
      </c>
      <c r="B303" s="53">
        <v>3</v>
      </c>
      <c r="C303" s="49">
        <v>1</v>
      </c>
      <c r="D303" s="50">
        <v>1</v>
      </c>
      <c r="E303" s="50">
        <v>3</v>
      </c>
      <c r="F303" s="52"/>
      <c r="G303" s="51" t="s">
        <v>179</v>
      </c>
      <c r="H303" s="38">
        <v>273</v>
      </c>
      <c r="I303" s="39">
        <f>SUM(I304:I305)</f>
        <v>0</v>
      </c>
      <c r="J303" s="39">
        <f>SUM(J304:J305)</f>
        <v>0</v>
      </c>
      <c r="K303" s="39">
        <f>SUM(K304:K305)</f>
        <v>0</v>
      </c>
      <c r="L303" s="39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3">
        <v>3</v>
      </c>
      <c r="B304" s="53">
        <v>3</v>
      </c>
      <c r="C304" s="49">
        <v>1</v>
      </c>
      <c r="D304" s="50">
        <v>1</v>
      </c>
      <c r="E304" s="50">
        <v>3</v>
      </c>
      <c r="F304" s="52">
        <v>1</v>
      </c>
      <c r="G304" s="51" t="s">
        <v>212</v>
      </c>
      <c r="H304" s="38">
        <v>274</v>
      </c>
      <c r="I304" s="56">
        <v>0</v>
      </c>
      <c r="J304" s="56">
        <v>0</v>
      </c>
      <c r="K304" s="56">
        <v>0</v>
      </c>
      <c r="L304" s="56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3">
        <v>3</v>
      </c>
      <c r="B305" s="53">
        <v>3</v>
      </c>
      <c r="C305" s="49">
        <v>1</v>
      </c>
      <c r="D305" s="50">
        <v>1</v>
      </c>
      <c r="E305" s="50">
        <v>3</v>
      </c>
      <c r="F305" s="52">
        <v>2</v>
      </c>
      <c r="G305" s="51" t="s">
        <v>199</v>
      </c>
      <c r="H305" s="38">
        <v>275</v>
      </c>
      <c r="I305" s="56">
        <v>0</v>
      </c>
      <c r="J305" s="56">
        <v>0</v>
      </c>
      <c r="K305" s="56">
        <v>0</v>
      </c>
      <c r="L305" s="56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69">
        <v>3</v>
      </c>
      <c r="B306" s="44">
        <v>3</v>
      </c>
      <c r="C306" s="49">
        <v>1</v>
      </c>
      <c r="D306" s="50">
        <v>2</v>
      </c>
      <c r="E306" s="50"/>
      <c r="F306" s="52"/>
      <c r="G306" s="51" t="s">
        <v>213</v>
      </c>
      <c r="H306" s="38">
        <v>276</v>
      </c>
      <c r="I306" s="39">
        <f>I307</f>
        <v>0</v>
      </c>
      <c r="J306" s="107">
        <f>J307</f>
        <v>0</v>
      </c>
      <c r="K306" s="40">
        <f>K307</f>
        <v>0</v>
      </c>
      <c r="L306" s="40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69">
        <v>3</v>
      </c>
      <c r="B307" s="69">
        <v>3</v>
      </c>
      <c r="C307" s="44">
        <v>1</v>
      </c>
      <c r="D307" s="42">
        <v>2</v>
      </c>
      <c r="E307" s="42">
        <v>1</v>
      </c>
      <c r="F307" s="45"/>
      <c r="G307" s="51" t="s">
        <v>213</v>
      </c>
      <c r="H307" s="38">
        <v>277</v>
      </c>
      <c r="I307" s="59">
        <f>SUM(I308:I309)</f>
        <v>0</v>
      </c>
      <c r="J307" s="108">
        <f>SUM(J308:J309)</f>
        <v>0</v>
      </c>
      <c r="K307" s="60">
        <f>SUM(K308:K309)</f>
        <v>0</v>
      </c>
      <c r="L307" s="60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3">
        <v>3</v>
      </c>
      <c r="B308" s="53">
        <v>3</v>
      </c>
      <c r="C308" s="49">
        <v>1</v>
      </c>
      <c r="D308" s="50">
        <v>2</v>
      </c>
      <c r="E308" s="50">
        <v>1</v>
      </c>
      <c r="F308" s="52">
        <v>1</v>
      </c>
      <c r="G308" s="51" t="s">
        <v>214</v>
      </c>
      <c r="H308" s="38">
        <v>278</v>
      </c>
      <c r="I308" s="56">
        <v>0</v>
      </c>
      <c r="J308" s="56">
        <v>0</v>
      </c>
      <c r="K308" s="56">
        <v>0</v>
      </c>
      <c r="L308" s="56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1">
        <v>3</v>
      </c>
      <c r="B309" s="94">
        <v>3</v>
      </c>
      <c r="C309" s="70">
        <v>1</v>
      </c>
      <c r="D309" s="71">
        <v>2</v>
      </c>
      <c r="E309" s="71">
        <v>1</v>
      </c>
      <c r="F309" s="72">
        <v>2</v>
      </c>
      <c r="G309" s="73" t="s">
        <v>215</v>
      </c>
      <c r="H309" s="38">
        <v>279</v>
      </c>
      <c r="I309" s="56">
        <v>0</v>
      </c>
      <c r="J309" s="56">
        <v>0</v>
      </c>
      <c r="K309" s="56">
        <v>0</v>
      </c>
      <c r="L309" s="56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49">
        <v>3</v>
      </c>
      <c r="B310" s="51">
        <v>3</v>
      </c>
      <c r="C310" s="49">
        <v>1</v>
      </c>
      <c r="D310" s="50">
        <v>3</v>
      </c>
      <c r="E310" s="50"/>
      <c r="F310" s="52"/>
      <c r="G310" s="51" t="s">
        <v>216</v>
      </c>
      <c r="H310" s="38">
        <v>280</v>
      </c>
      <c r="I310" s="39">
        <f>I311</f>
        <v>0</v>
      </c>
      <c r="J310" s="107">
        <f>J311</f>
        <v>0</v>
      </c>
      <c r="K310" s="40">
        <f>K311</f>
        <v>0</v>
      </c>
      <c r="L310" s="40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49">
        <v>3</v>
      </c>
      <c r="B311" s="73">
        <v>3</v>
      </c>
      <c r="C311" s="70">
        <v>1</v>
      </c>
      <c r="D311" s="71">
        <v>3</v>
      </c>
      <c r="E311" s="71">
        <v>1</v>
      </c>
      <c r="F311" s="72"/>
      <c r="G311" s="51" t="s">
        <v>216</v>
      </c>
      <c r="H311" s="38">
        <v>281</v>
      </c>
      <c r="I311" s="40">
        <f>I312+I313</f>
        <v>0</v>
      </c>
      <c r="J311" s="40">
        <f>J312+J313</f>
        <v>0</v>
      </c>
      <c r="K311" s="40">
        <f>K312+K313</f>
        <v>0</v>
      </c>
      <c r="L311" s="40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49">
        <v>3</v>
      </c>
      <c r="B312" s="51">
        <v>3</v>
      </c>
      <c r="C312" s="49">
        <v>1</v>
      </c>
      <c r="D312" s="50">
        <v>3</v>
      </c>
      <c r="E312" s="50">
        <v>1</v>
      </c>
      <c r="F312" s="52">
        <v>1</v>
      </c>
      <c r="G312" s="51" t="s">
        <v>217</v>
      </c>
      <c r="H312" s="38">
        <v>282</v>
      </c>
      <c r="I312" s="99">
        <v>0</v>
      </c>
      <c r="J312" s="99">
        <v>0</v>
      </c>
      <c r="K312" s="99">
        <v>0</v>
      </c>
      <c r="L312" s="98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49">
        <v>3</v>
      </c>
      <c r="B313" s="51">
        <v>3</v>
      </c>
      <c r="C313" s="49">
        <v>1</v>
      </c>
      <c r="D313" s="50">
        <v>3</v>
      </c>
      <c r="E313" s="50">
        <v>1</v>
      </c>
      <c r="F313" s="52">
        <v>2</v>
      </c>
      <c r="G313" s="51" t="s">
        <v>218</v>
      </c>
      <c r="H313" s="38">
        <v>283</v>
      </c>
      <c r="I313" s="56">
        <v>0</v>
      </c>
      <c r="J313" s="56">
        <v>0</v>
      </c>
      <c r="K313" s="56">
        <v>0</v>
      </c>
      <c r="L313" s="56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49">
        <v>3</v>
      </c>
      <c r="B314" s="51">
        <v>3</v>
      </c>
      <c r="C314" s="49">
        <v>1</v>
      </c>
      <c r="D314" s="50">
        <v>4</v>
      </c>
      <c r="E314" s="50"/>
      <c r="F314" s="52"/>
      <c r="G314" s="51" t="s">
        <v>219</v>
      </c>
      <c r="H314" s="38">
        <v>284</v>
      </c>
      <c r="I314" s="39">
        <f>I315</f>
        <v>0</v>
      </c>
      <c r="J314" s="107">
        <f>J315</f>
        <v>0</v>
      </c>
      <c r="K314" s="40">
        <f>K315</f>
        <v>0</v>
      </c>
      <c r="L314" s="40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3">
        <v>3</v>
      </c>
      <c r="B315" s="49">
        <v>3</v>
      </c>
      <c r="C315" s="50">
        <v>1</v>
      </c>
      <c r="D315" s="50">
        <v>4</v>
      </c>
      <c r="E315" s="50">
        <v>1</v>
      </c>
      <c r="F315" s="52"/>
      <c r="G315" s="51" t="s">
        <v>219</v>
      </c>
      <c r="H315" s="38">
        <v>285</v>
      </c>
      <c r="I315" s="39">
        <f>SUM(I316:I317)</f>
        <v>0</v>
      </c>
      <c r="J315" s="39">
        <f>SUM(J316:J317)</f>
        <v>0</v>
      </c>
      <c r="K315" s="39">
        <f>SUM(K316:K317)</f>
        <v>0</v>
      </c>
      <c r="L315" s="39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3">
        <v>3</v>
      </c>
      <c r="B316" s="49">
        <v>3</v>
      </c>
      <c r="C316" s="50">
        <v>1</v>
      </c>
      <c r="D316" s="50">
        <v>4</v>
      </c>
      <c r="E316" s="50">
        <v>1</v>
      </c>
      <c r="F316" s="52">
        <v>1</v>
      </c>
      <c r="G316" s="51" t="s">
        <v>220</v>
      </c>
      <c r="H316" s="38">
        <v>286</v>
      </c>
      <c r="I316" s="55">
        <v>0</v>
      </c>
      <c r="J316" s="56">
        <v>0</v>
      </c>
      <c r="K316" s="56">
        <v>0</v>
      </c>
      <c r="L316" s="55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49">
        <v>3</v>
      </c>
      <c r="B317" s="50">
        <v>3</v>
      </c>
      <c r="C317" s="50">
        <v>1</v>
      </c>
      <c r="D317" s="50">
        <v>4</v>
      </c>
      <c r="E317" s="50">
        <v>1</v>
      </c>
      <c r="F317" s="52">
        <v>2</v>
      </c>
      <c r="G317" s="51" t="s">
        <v>221</v>
      </c>
      <c r="H317" s="38">
        <v>287</v>
      </c>
      <c r="I317" s="56">
        <v>0</v>
      </c>
      <c r="J317" s="99">
        <v>0</v>
      </c>
      <c r="K317" s="99">
        <v>0</v>
      </c>
      <c r="L317" s="98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49">
        <v>3</v>
      </c>
      <c r="B318" s="50">
        <v>3</v>
      </c>
      <c r="C318" s="50">
        <v>1</v>
      </c>
      <c r="D318" s="50">
        <v>5</v>
      </c>
      <c r="E318" s="50"/>
      <c r="F318" s="52"/>
      <c r="G318" s="51" t="s">
        <v>222</v>
      </c>
      <c r="H318" s="38">
        <v>288</v>
      </c>
      <c r="I318" s="60">
        <f t="shared" ref="I318:L319" si="29">I319</f>
        <v>0</v>
      </c>
      <c r="J318" s="107">
        <f t="shared" si="29"/>
        <v>0</v>
      </c>
      <c r="K318" s="40">
        <f t="shared" si="29"/>
        <v>0</v>
      </c>
      <c r="L318" s="40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4">
        <v>3</v>
      </c>
      <c r="B319" s="71">
        <v>3</v>
      </c>
      <c r="C319" s="71">
        <v>1</v>
      </c>
      <c r="D319" s="71">
        <v>5</v>
      </c>
      <c r="E319" s="71">
        <v>1</v>
      </c>
      <c r="F319" s="72"/>
      <c r="G319" s="51" t="s">
        <v>222</v>
      </c>
      <c r="H319" s="38">
        <v>289</v>
      </c>
      <c r="I319" s="40">
        <f t="shared" si="29"/>
        <v>0</v>
      </c>
      <c r="J319" s="108">
        <f t="shared" si="29"/>
        <v>0</v>
      </c>
      <c r="K319" s="60">
        <f t="shared" si="29"/>
        <v>0</v>
      </c>
      <c r="L319" s="60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49">
        <v>3</v>
      </c>
      <c r="B320" s="50">
        <v>3</v>
      </c>
      <c r="C320" s="50">
        <v>1</v>
      </c>
      <c r="D320" s="50">
        <v>5</v>
      </c>
      <c r="E320" s="50">
        <v>1</v>
      </c>
      <c r="F320" s="52">
        <v>1</v>
      </c>
      <c r="G320" s="51" t="s">
        <v>223</v>
      </c>
      <c r="H320" s="38">
        <v>290</v>
      </c>
      <c r="I320" s="56">
        <v>0</v>
      </c>
      <c r="J320" s="99">
        <v>0</v>
      </c>
      <c r="K320" s="99">
        <v>0</v>
      </c>
      <c r="L320" s="98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49">
        <v>3</v>
      </c>
      <c r="B321" s="50">
        <v>3</v>
      </c>
      <c r="C321" s="50">
        <v>1</v>
      </c>
      <c r="D321" s="50">
        <v>6</v>
      </c>
      <c r="E321" s="50"/>
      <c r="F321" s="52"/>
      <c r="G321" s="51" t="s">
        <v>192</v>
      </c>
      <c r="H321" s="38">
        <v>291</v>
      </c>
      <c r="I321" s="40">
        <f t="shared" ref="I321:L322" si="30">I322</f>
        <v>0</v>
      </c>
      <c r="J321" s="107">
        <f t="shared" si="30"/>
        <v>0</v>
      </c>
      <c r="K321" s="40">
        <f t="shared" si="30"/>
        <v>0</v>
      </c>
      <c r="L321" s="40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49">
        <v>3</v>
      </c>
      <c r="B322" s="50">
        <v>3</v>
      </c>
      <c r="C322" s="50">
        <v>1</v>
      </c>
      <c r="D322" s="50">
        <v>6</v>
      </c>
      <c r="E322" s="50">
        <v>1</v>
      </c>
      <c r="F322" s="52"/>
      <c r="G322" s="51" t="s">
        <v>192</v>
      </c>
      <c r="H322" s="38">
        <v>292</v>
      </c>
      <c r="I322" s="39">
        <f t="shared" si="30"/>
        <v>0</v>
      </c>
      <c r="J322" s="107">
        <f t="shared" si="30"/>
        <v>0</v>
      </c>
      <c r="K322" s="40">
        <f t="shared" si="30"/>
        <v>0</v>
      </c>
      <c r="L322" s="40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49">
        <v>3</v>
      </c>
      <c r="B323" s="50">
        <v>3</v>
      </c>
      <c r="C323" s="50">
        <v>1</v>
      </c>
      <c r="D323" s="50">
        <v>6</v>
      </c>
      <c r="E323" s="50">
        <v>1</v>
      </c>
      <c r="F323" s="52">
        <v>1</v>
      </c>
      <c r="G323" s="51" t="s">
        <v>192</v>
      </c>
      <c r="H323" s="38">
        <v>293</v>
      </c>
      <c r="I323" s="99">
        <v>0</v>
      </c>
      <c r="J323" s="99">
        <v>0</v>
      </c>
      <c r="K323" s="99">
        <v>0</v>
      </c>
      <c r="L323" s="98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49">
        <v>3</v>
      </c>
      <c r="B324" s="50">
        <v>3</v>
      </c>
      <c r="C324" s="50">
        <v>1</v>
      </c>
      <c r="D324" s="50">
        <v>7</v>
      </c>
      <c r="E324" s="50"/>
      <c r="F324" s="52"/>
      <c r="G324" s="51" t="s">
        <v>224</v>
      </c>
      <c r="H324" s="38">
        <v>294</v>
      </c>
      <c r="I324" s="39">
        <f>I325</f>
        <v>0</v>
      </c>
      <c r="J324" s="107">
        <f>J325</f>
        <v>0</v>
      </c>
      <c r="K324" s="40">
        <f>K325</f>
        <v>0</v>
      </c>
      <c r="L324" s="40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49">
        <v>3</v>
      </c>
      <c r="B325" s="50">
        <v>3</v>
      </c>
      <c r="C325" s="50">
        <v>1</v>
      </c>
      <c r="D325" s="50">
        <v>7</v>
      </c>
      <c r="E325" s="50">
        <v>1</v>
      </c>
      <c r="F325" s="52"/>
      <c r="G325" s="51" t="s">
        <v>224</v>
      </c>
      <c r="H325" s="38">
        <v>295</v>
      </c>
      <c r="I325" s="39">
        <f>I326+I327</f>
        <v>0</v>
      </c>
      <c r="J325" s="39">
        <f>J326+J327</f>
        <v>0</v>
      </c>
      <c r="K325" s="39">
        <f>K326+K327</f>
        <v>0</v>
      </c>
      <c r="L325" s="39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49">
        <v>3</v>
      </c>
      <c r="B326" s="50">
        <v>3</v>
      </c>
      <c r="C326" s="50">
        <v>1</v>
      </c>
      <c r="D326" s="50">
        <v>7</v>
      </c>
      <c r="E326" s="50">
        <v>1</v>
      </c>
      <c r="F326" s="52">
        <v>1</v>
      </c>
      <c r="G326" s="51" t="s">
        <v>225</v>
      </c>
      <c r="H326" s="38">
        <v>296</v>
      </c>
      <c r="I326" s="99">
        <v>0</v>
      </c>
      <c r="J326" s="99">
        <v>0</v>
      </c>
      <c r="K326" s="99">
        <v>0</v>
      </c>
      <c r="L326" s="98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49">
        <v>3</v>
      </c>
      <c r="B327" s="50">
        <v>3</v>
      </c>
      <c r="C327" s="50">
        <v>1</v>
      </c>
      <c r="D327" s="50">
        <v>7</v>
      </c>
      <c r="E327" s="50">
        <v>1</v>
      </c>
      <c r="F327" s="52">
        <v>2</v>
      </c>
      <c r="G327" s="51" t="s">
        <v>226</v>
      </c>
      <c r="H327" s="38">
        <v>297</v>
      </c>
      <c r="I327" s="56">
        <v>0</v>
      </c>
      <c r="J327" s="56">
        <v>0</v>
      </c>
      <c r="K327" s="56">
        <v>0</v>
      </c>
      <c r="L327" s="56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49">
        <v>3</v>
      </c>
      <c r="B328" s="50">
        <v>3</v>
      </c>
      <c r="C328" s="50">
        <v>2</v>
      </c>
      <c r="D328" s="50"/>
      <c r="E328" s="50"/>
      <c r="F328" s="52"/>
      <c r="G328" s="51" t="s">
        <v>227</v>
      </c>
      <c r="H328" s="38">
        <v>298</v>
      </c>
      <c r="I328" s="39">
        <f>SUM(I329+I338+I342+I346+I350+I353+I356)</f>
        <v>0</v>
      </c>
      <c r="J328" s="107">
        <f>SUM(J329+J338+J342+J346+J350+J353+J356)</f>
        <v>0</v>
      </c>
      <c r="K328" s="40">
        <f>SUM(K329+K338+K342+K346+K350+K353+K356)</f>
        <v>0</v>
      </c>
      <c r="L328" s="40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49">
        <v>3</v>
      </c>
      <c r="B329" s="50">
        <v>3</v>
      </c>
      <c r="C329" s="50">
        <v>2</v>
      </c>
      <c r="D329" s="50">
        <v>1</v>
      </c>
      <c r="E329" s="50"/>
      <c r="F329" s="52"/>
      <c r="G329" s="51" t="s">
        <v>174</v>
      </c>
      <c r="H329" s="38">
        <v>299</v>
      </c>
      <c r="I329" s="39">
        <f>I330</f>
        <v>0</v>
      </c>
      <c r="J329" s="107">
        <f>J330</f>
        <v>0</v>
      </c>
      <c r="K329" s="40">
        <f>K330</f>
        <v>0</v>
      </c>
      <c r="L329" s="40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3">
        <v>3</v>
      </c>
      <c r="B330" s="49">
        <v>3</v>
      </c>
      <c r="C330" s="50">
        <v>2</v>
      </c>
      <c r="D330" s="51">
        <v>1</v>
      </c>
      <c r="E330" s="49">
        <v>1</v>
      </c>
      <c r="F330" s="52"/>
      <c r="G330" s="51" t="s">
        <v>174</v>
      </c>
      <c r="H330" s="38">
        <v>300</v>
      </c>
      <c r="I330" s="39">
        <f>SUM(I331:I331)</f>
        <v>0</v>
      </c>
      <c r="J330" s="39">
        <f>SUM(J331:J331)</f>
        <v>0</v>
      </c>
      <c r="K330" s="39">
        <f>SUM(K331:K331)</f>
        <v>0</v>
      </c>
      <c r="L330" s="39">
        <f>SUM(L331:L331)</f>
        <v>0</v>
      </c>
      <c r="M330" s="137"/>
      <c r="N330" s="137"/>
      <c r="O330" s="137"/>
      <c r="P330" s="137"/>
      <c r="Q330" s="1"/>
      <c r="R330" s="1"/>
      <c r="S330" s="1"/>
    </row>
    <row r="331" spans="1:19" ht="13.5" hidden="1" customHeight="1" collapsed="1">
      <c r="A331" s="53">
        <v>3</v>
      </c>
      <c r="B331" s="49">
        <v>3</v>
      </c>
      <c r="C331" s="50">
        <v>2</v>
      </c>
      <c r="D331" s="51">
        <v>1</v>
      </c>
      <c r="E331" s="49">
        <v>1</v>
      </c>
      <c r="F331" s="52">
        <v>1</v>
      </c>
      <c r="G331" s="51" t="s">
        <v>175</v>
      </c>
      <c r="H331" s="38">
        <v>301</v>
      </c>
      <c r="I331" s="99">
        <v>0</v>
      </c>
      <c r="J331" s="99">
        <v>0</v>
      </c>
      <c r="K331" s="99">
        <v>0</v>
      </c>
      <c r="L331" s="98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3">
        <v>3</v>
      </c>
      <c r="B332" s="49">
        <v>3</v>
      </c>
      <c r="C332" s="50">
        <v>2</v>
      </c>
      <c r="D332" s="51">
        <v>1</v>
      </c>
      <c r="E332" s="49">
        <v>2</v>
      </c>
      <c r="F332" s="52"/>
      <c r="G332" s="73" t="s">
        <v>198</v>
      </c>
      <c r="H332" s="38">
        <v>302</v>
      </c>
      <c r="I332" s="39">
        <f>SUM(I333:I334)</f>
        <v>0</v>
      </c>
      <c r="J332" s="39">
        <f>SUM(J333:J334)</f>
        <v>0</v>
      </c>
      <c r="K332" s="39">
        <f>SUM(K333:K334)</f>
        <v>0</v>
      </c>
      <c r="L332" s="39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3">
        <v>3</v>
      </c>
      <c r="B333" s="49">
        <v>3</v>
      </c>
      <c r="C333" s="50">
        <v>2</v>
      </c>
      <c r="D333" s="51">
        <v>1</v>
      </c>
      <c r="E333" s="49">
        <v>2</v>
      </c>
      <c r="F333" s="52">
        <v>1</v>
      </c>
      <c r="G333" s="73" t="s">
        <v>177</v>
      </c>
      <c r="H333" s="38">
        <v>303</v>
      </c>
      <c r="I333" s="99">
        <v>0</v>
      </c>
      <c r="J333" s="99">
        <v>0</v>
      </c>
      <c r="K333" s="99">
        <v>0</v>
      </c>
      <c r="L333" s="98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3">
        <v>3</v>
      </c>
      <c r="B334" s="49">
        <v>3</v>
      </c>
      <c r="C334" s="50">
        <v>2</v>
      </c>
      <c r="D334" s="51">
        <v>1</v>
      </c>
      <c r="E334" s="49">
        <v>2</v>
      </c>
      <c r="F334" s="52">
        <v>2</v>
      </c>
      <c r="G334" s="73" t="s">
        <v>178</v>
      </c>
      <c r="H334" s="38">
        <v>304</v>
      </c>
      <c r="I334" s="56">
        <v>0</v>
      </c>
      <c r="J334" s="56">
        <v>0</v>
      </c>
      <c r="K334" s="56">
        <v>0</v>
      </c>
      <c r="L334" s="56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3">
        <v>3</v>
      </c>
      <c r="B335" s="49">
        <v>3</v>
      </c>
      <c r="C335" s="50">
        <v>2</v>
      </c>
      <c r="D335" s="51">
        <v>1</v>
      </c>
      <c r="E335" s="49">
        <v>3</v>
      </c>
      <c r="F335" s="52"/>
      <c r="G335" s="73" t="s">
        <v>179</v>
      </c>
      <c r="H335" s="38">
        <v>305</v>
      </c>
      <c r="I335" s="39">
        <f>SUM(I336:I337)</f>
        <v>0</v>
      </c>
      <c r="J335" s="39">
        <f>SUM(J336:J337)</f>
        <v>0</v>
      </c>
      <c r="K335" s="39">
        <f>SUM(K336:K337)</f>
        <v>0</v>
      </c>
      <c r="L335" s="39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3">
        <v>3</v>
      </c>
      <c r="B336" s="49">
        <v>3</v>
      </c>
      <c r="C336" s="50">
        <v>2</v>
      </c>
      <c r="D336" s="51">
        <v>1</v>
      </c>
      <c r="E336" s="49">
        <v>3</v>
      </c>
      <c r="F336" s="52">
        <v>1</v>
      </c>
      <c r="G336" s="73" t="s">
        <v>180</v>
      </c>
      <c r="H336" s="38">
        <v>306</v>
      </c>
      <c r="I336" s="56">
        <v>0</v>
      </c>
      <c r="J336" s="56">
        <v>0</v>
      </c>
      <c r="K336" s="56">
        <v>0</v>
      </c>
      <c r="L336" s="56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3">
        <v>3</v>
      </c>
      <c r="B337" s="49">
        <v>3</v>
      </c>
      <c r="C337" s="50">
        <v>2</v>
      </c>
      <c r="D337" s="51">
        <v>1</v>
      </c>
      <c r="E337" s="49">
        <v>3</v>
      </c>
      <c r="F337" s="52">
        <v>2</v>
      </c>
      <c r="G337" s="73" t="s">
        <v>199</v>
      </c>
      <c r="H337" s="38">
        <v>307</v>
      </c>
      <c r="I337" s="74">
        <v>0</v>
      </c>
      <c r="J337" s="109">
        <v>0</v>
      </c>
      <c r="K337" s="74">
        <v>0</v>
      </c>
      <c r="L337" s="74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1">
        <v>3</v>
      </c>
      <c r="B338" s="61">
        <v>3</v>
      </c>
      <c r="C338" s="70">
        <v>2</v>
      </c>
      <c r="D338" s="73">
        <v>2</v>
      </c>
      <c r="E338" s="70"/>
      <c r="F338" s="72"/>
      <c r="G338" s="73" t="s">
        <v>213</v>
      </c>
      <c r="H338" s="38">
        <v>308</v>
      </c>
      <c r="I338" s="66">
        <f>I339</f>
        <v>0</v>
      </c>
      <c r="J338" s="110">
        <f>J339</f>
        <v>0</v>
      </c>
      <c r="K338" s="67">
        <f>K339</f>
        <v>0</v>
      </c>
      <c r="L338" s="67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3">
        <v>3</v>
      </c>
      <c r="B339" s="53">
        <v>3</v>
      </c>
      <c r="C339" s="49">
        <v>2</v>
      </c>
      <c r="D339" s="51">
        <v>2</v>
      </c>
      <c r="E339" s="49">
        <v>1</v>
      </c>
      <c r="F339" s="52"/>
      <c r="G339" s="73" t="s">
        <v>213</v>
      </c>
      <c r="H339" s="38">
        <v>309</v>
      </c>
      <c r="I339" s="39">
        <f>SUM(I340:I341)</f>
        <v>0</v>
      </c>
      <c r="J339" s="79">
        <f>SUM(J340:J341)</f>
        <v>0</v>
      </c>
      <c r="K339" s="40">
        <f>SUM(K340:K341)</f>
        <v>0</v>
      </c>
      <c r="L339" s="40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3">
        <v>3</v>
      </c>
      <c r="B340" s="53">
        <v>3</v>
      </c>
      <c r="C340" s="49">
        <v>2</v>
      </c>
      <c r="D340" s="51">
        <v>2</v>
      </c>
      <c r="E340" s="53">
        <v>1</v>
      </c>
      <c r="F340" s="83">
        <v>1</v>
      </c>
      <c r="G340" s="51" t="s">
        <v>214</v>
      </c>
      <c r="H340" s="38">
        <v>310</v>
      </c>
      <c r="I340" s="56">
        <v>0</v>
      </c>
      <c r="J340" s="56">
        <v>0</v>
      </c>
      <c r="K340" s="56">
        <v>0</v>
      </c>
      <c r="L340" s="56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1">
        <v>3</v>
      </c>
      <c r="B341" s="61">
        <v>3</v>
      </c>
      <c r="C341" s="62">
        <v>2</v>
      </c>
      <c r="D341" s="63">
        <v>2</v>
      </c>
      <c r="E341" s="64">
        <v>1</v>
      </c>
      <c r="F341" s="91">
        <v>2</v>
      </c>
      <c r="G341" s="64" t="s">
        <v>215</v>
      </c>
      <c r="H341" s="38">
        <v>311</v>
      </c>
      <c r="I341" s="56">
        <v>0</v>
      </c>
      <c r="J341" s="56">
        <v>0</v>
      </c>
      <c r="K341" s="56">
        <v>0</v>
      </c>
      <c r="L341" s="56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3">
        <v>3</v>
      </c>
      <c r="B342" s="53">
        <v>3</v>
      </c>
      <c r="C342" s="49">
        <v>2</v>
      </c>
      <c r="D342" s="50">
        <v>3</v>
      </c>
      <c r="E342" s="51"/>
      <c r="F342" s="83"/>
      <c r="G342" s="51" t="s">
        <v>216</v>
      </c>
      <c r="H342" s="38">
        <v>312</v>
      </c>
      <c r="I342" s="39">
        <f>I343</f>
        <v>0</v>
      </c>
      <c r="J342" s="79">
        <f>J343</f>
        <v>0</v>
      </c>
      <c r="K342" s="40">
        <f>K343</f>
        <v>0</v>
      </c>
      <c r="L342" s="40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3">
        <v>3</v>
      </c>
      <c r="B343" s="53">
        <v>3</v>
      </c>
      <c r="C343" s="49">
        <v>2</v>
      </c>
      <c r="D343" s="50">
        <v>3</v>
      </c>
      <c r="E343" s="51">
        <v>1</v>
      </c>
      <c r="F343" s="83"/>
      <c r="G343" s="51" t="s">
        <v>216</v>
      </c>
      <c r="H343" s="38">
        <v>313</v>
      </c>
      <c r="I343" s="39">
        <f>I344+I345</f>
        <v>0</v>
      </c>
      <c r="J343" s="39">
        <f>J344+J345</f>
        <v>0</v>
      </c>
      <c r="K343" s="39">
        <f>K344+K345</f>
        <v>0</v>
      </c>
      <c r="L343" s="39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3">
        <v>3</v>
      </c>
      <c r="B344" s="53">
        <v>3</v>
      </c>
      <c r="C344" s="49">
        <v>2</v>
      </c>
      <c r="D344" s="50">
        <v>3</v>
      </c>
      <c r="E344" s="51">
        <v>1</v>
      </c>
      <c r="F344" s="83">
        <v>1</v>
      </c>
      <c r="G344" s="51" t="s">
        <v>217</v>
      </c>
      <c r="H344" s="38">
        <v>314</v>
      </c>
      <c r="I344" s="99">
        <v>0</v>
      </c>
      <c r="J344" s="99">
        <v>0</v>
      </c>
      <c r="K344" s="99">
        <v>0</v>
      </c>
      <c r="L344" s="98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3">
        <v>3</v>
      </c>
      <c r="B345" s="53">
        <v>3</v>
      </c>
      <c r="C345" s="49">
        <v>2</v>
      </c>
      <c r="D345" s="50">
        <v>3</v>
      </c>
      <c r="E345" s="51">
        <v>1</v>
      </c>
      <c r="F345" s="83">
        <v>2</v>
      </c>
      <c r="G345" s="51" t="s">
        <v>218</v>
      </c>
      <c r="H345" s="38">
        <v>315</v>
      </c>
      <c r="I345" s="56">
        <v>0</v>
      </c>
      <c r="J345" s="56">
        <v>0</v>
      </c>
      <c r="K345" s="56">
        <v>0</v>
      </c>
      <c r="L345" s="56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3">
        <v>3</v>
      </c>
      <c r="B346" s="53">
        <v>3</v>
      </c>
      <c r="C346" s="49">
        <v>2</v>
      </c>
      <c r="D346" s="50">
        <v>4</v>
      </c>
      <c r="E346" s="50"/>
      <c r="F346" s="52"/>
      <c r="G346" s="51" t="s">
        <v>219</v>
      </c>
      <c r="H346" s="38">
        <v>316</v>
      </c>
      <c r="I346" s="39">
        <f>I347</f>
        <v>0</v>
      </c>
      <c r="J346" s="79">
        <f>J347</f>
        <v>0</v>
      </c>
      <c r="K346" s="40">
        <f>K347</f>
        <v>0</v>
      </c>
      <c r="L346" s="40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69">
        <v>3</v>
      </c>
      <c r="B347" s="69">
        <v>3</v>
      </c>
      <c r="C347" s="44">
        <v>2</v>
      </c>
      <c r="D347" s="42">
        <v>4</v>
      </c>
      <c r="E347" s="42">
        <v>1</v>
      </c>
      <c r="F347" s="45"/>
      <c r="G347" s="51" t="s">
        <v>219</v>
      </c>
      <c r="H347" s="38">
        <v>317</v>
      </c>
      <c r="I347" s="59">
        <f>SUM(I348:I349)</f>
        <v>0</v>
      </c>
      <c r="J347" s="80">
        <f>SUM(J348:J349)</f>
        <v>0</v>
      </c>
      <c r="K347" s="60">
        <f>SUM(K348:K349)</f>
        <v>0</v>
      </c>
      <c r="L347" s="60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3">
        <v>3</v>
      </c>
      <c r="B348" s="53">
        <v>3</v>
      </c>
      <c r="C348" s="49">
        <v>2</v>
      </c>
      <c r="D348" s="50">
        <v>4</v>
      </c>
      <c r="E348" s="50">
        <v>1</v>
      </c>
      <c r="F348" s="52">
        <v>1</v>
      </c>
      <c r="G348" s="51" t="s">
        <v>220</v>
      </c>
      <c r="H348" s="38">
        <v>318</v>
      </c>
      <c r="I348" s="56">
        <v>0</v>
      </c>
      <c r="J348" s="56">
        <v>0</v>
      </c>
      <c r="K348" s="56">
        <v>0</v>
      </c>
      <c r="L348" s="56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3">
        <v>3</v>
      </c>
      <c r="B349" s="53">
        <v>3</v>
      </c>
      <c r="C349" s="49">
        <v>2</v>
      </c>
      <c r="D349" s="50">
        <v>4</v>
      </c>
      <c r="E349" s="50">
        <v>1</v>
      </c>
      <c r="F349" s="52">
        <v>2</v>
      </c>
      <c r="G349" s="51" t="s">
        <v>228</v>
      </c>
      <c r="H349" s="38">
        <v>319</v>
      </c>
      <c r="I349" s="56">
        <v>0</v>
      </c>
      <c r="J349" s="56">
        <v>0</v>
      </c>
      <c r="K349" s="56">
        <v>0</v>
      </c>
      <c r="L349" s="56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3">
        <v>3</v>
      </c>
      <c r="B350" s="53">
        <v>3</v>
      </c>
      <c r="C350" s="49">
        <v>2</v>
      </c>
      <c r="D350" s="50">
        <v>5</v>
      </c>
      <c r="E350" s="50"/>
      <c r="F350" s="52"/>
      <c r="G350" s="51" t="s">
        <v>222</v>
      </c>
      <c r="H350" s="38">
        <v>320</v>
      </c>
      <c r="I350" s="39">
        <f t="shared" ref="I350:L351" si="31">I351</f>
        <v>0</v>
      </c>
      <c r="J350" s="79">
        <f t="shared" si="31"/>
        <v>0</v>
      </c>
      <c r="K350" s="40">
        <f t="shared" si="31"/>
        <v>0</v>
      </c>
      <c r="L350" s="40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69">
        <v>3</v>
      </c>
      <c r="B351" s="69">
        <v>3</v>
      </c>
      <c r="C351" s="44">
        <v>2</v>
      </c>
      <c r="D351" s="42">
        <v>5</v>
      </c>
      <c r="E351" s="42">
        <v>1</v>
      </c>
      <c r="F351" s="45"/>
      <c r="G351" s="51" t="s">
        <v>222</v>
      </c>
      <c r="H351" s="38">
        <v>321</v>
      </c>
      <c r="I351" s="59">
        <f t="shared" si="31"/>
        <v>0</v>
      </c>
      <c r="J351" s="80">
        <f t="shared" si="31"/>
        <v>0</v>
      </c>
      <c r="K351" s="60">
        <f t="shared" si="31"/>
        <v>0</v>
      </c>
      <c r="L351" s="60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3">
        <v>3</v>
      </c>
      <c r="B352" s="53">
        <v>3</v>
      </c>
      <c r="C352" s="49">
        <v>2</v>
      </c>
      <c r="D352" s="50">
        <v>5</v>
      </c>
      <c r="E352" s="50">
        <v>1</v>
      </c>
      <c r="F352" s="52">
        <v>1</v>
      </c>
      <c r="G352" s="51" t="s">
        <v>222</v>
      </c>
      <c r="H352" s="38">
        <v>322</v>
      </c>
      <c r="I352" s="99">
        <v>0</v>
      </c>
      <c r="J352" s="99">
        <v>0</v>
      </c>
      <c r="K352" s="99">
        <v>0</v>
      </c>
      <c r="L352" s="98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3">
        <v>3</v>
      </c>
      <c r="B353" s="53">
        <v>3</v>
      </c>
      <c r="C353" s="49">
        <v>2</v>
      </c>
      <c r="D353" s="50">
        <v>6</v>
      </c>
      <c r="E353" s="50"/>
      <c r="F353" s="52"/>
      <c r="G353" s="51" t="s">
        <v>192</v>
      </c>
      <c r="H353" s="38">
        <v>323</v>
      </c>
      <c r="I353" s="39">
        <f t="shared" ref="I353:L354" si="32">I354</f>
        <v>0</v>
      </c>
      <c r="J353" s="79">
        <f t="shared" si="32"/>
        <v>0</v>
      </c>
      <c r="K353" s="40">
        <f t="shared" si="32"/>
        <v>0</v>
      </c>
      <c r="L353" s="40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3">
        <v>3</v>
      </c>
      <c r="B354" s="53">
        <v>3</v>
      </c>
      <c r="C354" s="49">
        <v>2</v>
      </c>
      <c r="D354" s="50">
        <v>6</v>
      </c>
      <c r="E354" s="50">
        <v>1</v>
      </c>
      <c r="F354" s="52"/>
      <c r="G354" s="51" t="s">
        <v>192</v>
      </c>
      <c r="H354" s="38">
        <v>324</v>
      </c>
      <c r="I354" s="39">
        <f t="shared" si="32"/>
        <v>0</v>
      </c>
      <c r="J354" s="79">
        <f t="shared" si="32"/>
        <v>0</v>
      </c>
      <c r="K354" s="40">
        <f t="shared" si="32"/>
        <v>0</v>
      </c>
      <c r="L354" s="40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1">
        <v>3</v>
      </c>
      <c r="B355" s="61">
        <v>3</v>
      </c>
      <c r="C355" s="62">
        <v>2</v>
      </c>
      <c r="D355" s="63">
        <v>6</v>
      </c>
      <c r="E355" s="63">
        <v>1</v>
      </c>
      <c r="F355" s="65">
        <v>1</v>
      </c>
      <c r="G355" s="64" t="s">
        <v>192</v>
      </c>
      <c r="H355" s="38">
        <v>325</v>
      </c>
      <c r="I355" s="99">
        <v>0</v>
      </c>
      <c r="J355" s="99">
        <v>0</v>
      </c>
      <c r="K355" s="99">
        <v>0</v>
      </c>
      <c r="L355" s="98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3">
        <v>3</v>
      </c>
      <c r="B356" s="53">
        <v>3</v>
      </c>
      <c r="C356" s="49">
        <v>2</v>
      </c>
      <c r="D356" s="50">
        <v>7</v>
      </c>
      <c r="E356" s="50"/>
      <c r="F356" s="52"/>
      <c r="G356" s="51" t="s">
        <v>224</v>
      </c>
      <c r="H356" s="38">
        <v>326</v>
      </c>
      <c r="I356" s="39">
        <f>I357</f>
        <v>0</v>
      </c>
      <c r="J356" s="79">
        <f>J357</f>
        <v>0</v>
      </c>
      <c r="K356" s="40">
        <f>K357</f>
        <v>0</v>
      </c>
      <c r="L356" s="40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1">
        <v>3</v>
      </c>
      <c r="B357" s="61">
        <v>3</v>
      </c>
      <c r="C357" s="62">
        <v>2</v>
      </c>
      <c r="D357" s="63">
        <v>7</v>
      </c>
      <c r="E357" s="63">
        <v>1</v>
      </c>
      <c r="F357" s="65"/>
      <c r="G357" s="51" t="s">
        <v>224</v>
      </c>
      <c r="H357" s="38">
        <v>327</v>
      </c>
      <c r="I357" s="39">
        <f>SUM(I358:I359)</f>
        <v>0</v>
      </c>
      <c r="J357" s="39">
        <f>SUM(J358:J359)</f>
        <v>0</v>
      </c>
      <c r="K357" s="39">
        <f>SUM(K358:K359)</f>
        <v>0</v>
      </c>
      <c r="L357" s="39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3">
        <v>3</v>
      </c>
      <c r="B358" s="53">
        <v>3</v>
      </c>
      <c r="C358" s="49">
        <v>2</v>
      </c>
      <c r="D358" s="50">
        <v>7</v>
      </c>
      <c r="E358" s="50">
        <v>1</v>
      </c>
      <c r="F358" s="52">
        <v>1</v>
      </c>
      <c r="G358" s="51" t="s">
        <v>225</v>
      </c>
      <c r="H358" s="38">
        <v>328</v>
      </c>
      <c r="I358" s="99">
        <v>0</v>
      </c>
      <c r="J358" s="99">
        <v>0</v>
      </c>
      <c r="K358" s="99">
        <v>0</v>
      </c>
      <c r="L358" s="98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3">
        <v>3</v>
      </c>
      <c r="B359" s="53">
        <v>3</v>
      </c>
      <c r="C359" s="49">
        <v>2</v>
      </c>
      <c r="D359" s="50">
        <v>7</v>
      </c>
      <c r="E359" s="50">
        <v>1</v>
      </c>
      <c r="F359" s="52">
        <v>2</v>
      </c>
      <c r="G359" s="51" t="s">
        <v>226</v>
      </c>
      <c r="H359" s="38">
        <v>329</v>
      </c>
      <c r="I359" s="56">
        <v>0</v>
      </c>
      <c r="J359" s="56">
        <v>0</v>
      </c>
      <c r="K359" s="56">
        <v>0</v>
      </c>
      <c r="L359" s="56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1"/>
      <c r="B360" s="21"/>
      <c r="C360" s="22"/>
      <c r="D360" s="111"/>
      <c r="E360" s="112"/>
      <c r="F360" s="113"/>
      <c r="G360" s="114" t="s">
        <v>229</v>
      </c>
      <c r="H360" s="38">
        <v>330</v>
      </c>
      <c r="I360" s="88">
        <f>SUM(I30+I176)</f>
        <v>7300</v>
      </c>
      <c r="J360" s="88">
        <f>SUM(J30+J176)</f>
        <v>0</v>
      </c>
      <c r="K360" s="88">
        <f>SUM(K30+K176)</f>
        <v>0</v>
      </c>
      <c r="L360" s="88">
        <f>SUM(L30+L176)</f>
        <v>0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5"/>
      <c r="H361" s="151"/>
      <c r="I361" s="116"/>
      <c r="J361" s="117"/>
      <c r="K361" s="117"/>
      <c r="L361" s="117"/>
      <c r="M361" s="1"/>
      <c r="N361" s="1"/>
      <c r="O361" s="1"/>
      <c r="P361" s="1"/>
      <c r="Q361" s="1"/>
      <c r="R361" s="1"/>
      <c r="S361" s="1"/>
    </row>
    <row r="362" spans="1:19" ht="18.75" customHeight="1">
      <c r="D362" s="118"/>
      <c r="E362" s="118"/>
      <c r="F362" s="24"/>
      <c r="G362" s="118" t="s">
        <v>230</v>
      </c>
      <c r="H362" s="152"/>
      <c r="I362" s="119"/>
      <c r="J362" s="117"/>
      <c r="K362" s="118" t="s">
        <v>231</v>
      </c>
      <c r="L362" s="119"/>
      <c r="M362" s="1"/>
      <c r="N362" s="1"/>
      <c r="O362" s="1"/>
      <c r="P362" s="1"/>
      <c r="Q362" s="1"/>
      <c r="R362" s="1"/>
      <c r="S362" s="1"/>
    </row>
    <row r="363" spans="1:19" ht="18.75" customHeight="1">
      <c r="A363" s="120"/>
      <c r="B363" s="120"/>
      <c r="C363" s="120"/>
      <c r="D363" s="121" t="s">
        <v>232</v>
      </c>
      <c r="E363"/>
      <c r="F363"/>
      <c r="G363" s="152"/>
      <c r="H363" s="152"/>
      <c r="I363" s="150" t="s">
        <v>233</v>
      </c>
      <c r="K363" s="431" t="s">
        <v>234</v>
      </c>
      <c r="L363" s="431"/>
      <c r="M363" s="1"/>
      <c r="N363" s="1"/>
      <c r="O363" s="1"/>
      <c r="P363" s="1"/>
      <c r="Q363" s="1"/>
      <c r="R363" s="1"/>
      <c r="S363" s="1"/>
    </row>
    <row r="364" spans="1:19" ht="15.75" customHeight="1">
      <c r="I364" s="122"/>
      <c r="K364" s="122"/>
      <c r="L364" s="122"/>
      <c r="M364" s="1"/>
      <c r="N364" s="1"/>
      <c r="O364" s="1"/>
      <c r="P364" s="1"/>
      <c r="Q364" s="1"/>
      <c r="R364" s="1"/>
      <c r="S364" s="1"/>
    </row>
    <row r="365" spans="1:19" ht="15.75" customHeight="1">
      <c r="D365" s="118"/>
      <c r="E365" s="118"/>
      <c r="F365" s="24"/>
      <c r="G365" s="118" t="s">
        <v>235</v>
      </c>
      <c r="I365" s="122"/>
      <c r="K365" s="118" t="s">
        <v>236</v>
      </c>
      <c r="L365" s="123"/>
      <c r="M365" s="1"/>
      <c r="N365" s="1"/>
      <c r="O365" s="1"/>
      <c r="P365" s="1"/>
      <c r="Q365" s="1"/>
      <c r="R365" s="1"/>
      <c r="S365" s="1"/>
    </row>
    <row r="366" spans="1:19" ht="26.25" customHeight="1">
      <c r="D366" s="429" t="s">
        <v>237</v>
      </c>
      <c r="E366" s="430"/>
      <c r="F366" s="430"/>
      <c r="G366" s="430"/>
      <c r="H366" s="124"/>
      <c r="I366" s="125" t="s">
        <v>233</v>
      </c>
      <c r="K366" s="431" t="s">
        <v>234</v>
      </c>
      <c r="L366" s="431"/>
      <c r="M366" s="1"/>
      <c r="N366" s="1"/>
      <c r="O366" s="1"/>
      <c r="P366" s="1"/>
      <c r="Q366" s="1"/>
      <c r="R366" s="1"/>
      <c r="S366" s="1"/>
    </row>
  </sheetData>
  <mergeCells count="25">
    <mergeCell ref="G11:K11"/>
    <mergeCell ref="A6:L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</mergeCells>
  <pageMargins left="0.70866141732283472" right="0.70866141732283472" top="0.74803149606299213" bottom="0.74803149606299213" header="0.31496062992125984" footer="0.31496062992125984"/>
  <pageSetup scale="9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workbookViewId="0">
      <selection activeCell="O22" sqref="O22"/>
    </sheetView>
  </sheetViews>
  <sheetFormatPr defaultRowHeight="15"/>
  <cols>
    <col min="1" max="4" width="2" style="1" customWidth="1"/>
    <col min="5" max="5" width="2.140625" style="1" customWidth="1"/>
    <col min="6" max="6" width="3.5703125" style="14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3"/>
      <c r="H1" s="4"/>
      <c r="I1" s="5"/>
      <c r="J1" s="149" t="s">
        <v>0</v>
      </c>
      <c r="K1" s="149"/>
      <c r="L1" s="149"/>
    </row>
    <row r="2" spans="1:12">
      <c r="H2" s="4"/>
      <c r="I2"/>
      <c r="J2" s="149" t="s">
        <v>1</v>
      </c>
      <c r="K2" s="149"/>
      <c r="L2" s="149"/>
    </row>
    <row r="3" spans="1:12">
      <c r="H3" s="7"/>
      <c r="I3" s="4"/>
      <c r="J3" s="149" t="s">
        <v>2</v>
      </c>
      <c r="K3" s="149"/>
      <c r="L3" s="149"/>
    </row>
    <row r="4" spans="1:12">
      <c r="G4" s="8" t="s">
        <v>3</v>
      </c>
      <c r="H4" s="4"/>
      <c r="I4"/>
      <c r="J4" s="149" t="s">
        <v>4</v>
      </c>
      <c r="K4" s="149"/>
      <c r="L4" s="149"/>
    </row>
    <row r="5" spans="1:12">
      <c r="H5" s="9"/>
      <c r="I5"/>
      <c r="J5" s="149" t="s">
        <v>5</v>
      </c>
      <c r="K5" s="149"/>
      <c r="L5" s="149"/>
    </row>
    <row r="6" spans="1:12">
      <c r="A6" s="427" t="s">
        <v>238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</row>
    <row r="7" spans="1:12">
      <c r="A7" s="423" t="s">
        <v>6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</row>
    <row r="8" spans="1:12" ht="15.75">
      <c r="A8" s="145"/>
      <c r="B8" s="146"/>
      <c r="C8" s="146"/>
      <c r="D8" s="146"/>
      <c r="E8" s="146"/>
      <c r="F8" s="146"/>
      <c r="G8" s="425" t="s">
        <v>7</v>
      </c>
      <c r="H8" s="425"/>
      <c r="I8" s="425"/>
      <c r="J8" s="425"/>
      <c r="K8" s="425"/>
      <c r="L8" s="146"/>
    </row>
    <row r="9" spans="1:12" ht="15.75">
      <c r="A9" s="419" t="s">
        <v>8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</row>
    <row r="10" spans="1:12">
      <c r="G10" s="420" t="s">
        <v>9</v>
      </c>
      <c r="H10" s="420"/>
      <c r="I10" s="420"/>
      <c r="J10" s="420"/>
      <c r="K10" s="420"/>
    </row>
    <row r="11" spans="1:12">
      <c r="G11" s="426" t="s">
        <v>10</v>
      </c>
      <c r="H11" s="426"/>
      <c r="I11" s="426"/>
      <c r="J11" s="426"/>
      <c r="K11" s="426"/>
    </row>
    <row r="13" spans="1:12" ht="15.75">
      <c r="B13" s="419" t="s">
        <v>11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</row>
    <row r="15" spans="1:12">
      <c r="G15" s="420" t="s">
        <v>246</v>
      </c>
      <c r="H15" s="420"/>
      <c r="I15" s="420"/>
      <c r="J15" s="420"/>
      <c r="K15" s="420"/>
    </row>
    <row r="16" spans="1:12">
      <c r="G16" s="421" t="s">
        <v>12</v>
      </c>
      <c r="H16" s="421"/>
      <c r="I16" s="421"/>
      <c r="J16" s="421"/>
      <c r="K16" s="421"/>
    </row>
    <row r="17" spans="1:19">
      <c r="B17"/>
      <c r="C17"/>
      <c r="D17"/>
      <c r="E17" s="422" t="s">
        <v>13</v>
      </c>
      <c r="F17" s="422"/>
      <c r="G17" s="422"/>
      <c r="H17" s="422"/>
      <c r="I17" s="422"/>
      <c r="J17" s="422"/>
      <c r="K17" s="422"/>
      <c r="L17"/>
    </row>
    <row r="18" spans="1:19">
      <c r="A18" s="446" t="s">
        <v>14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</row>
    <row r="19" spans="1:19">
      <c r="F19" s="1"/>
      <c r="J19" s="10"/>
      <c r="K19" s="11"/>
      <c r="L19" s="12" t="s">
        <v>15</v>
      </c>
    </row>
    <row r="20" spans="1:19">
      <c r="F20" s="1"/>
      <c r="J20" s="13" t="s">
        <v>16</v>
      </c>
      <c r="K20" s="7"/>
      <c r="L20" s="14"/>
    </row>
    <row r="21" spans="1:19">
      <c r="E21" s="149"/>
      <c r="F21" s="148"/>
      <c r="I21" s="16"/>
      <c r="J21" s="16"/>
      <c r="K21" s="17" t="s">
        <v>17</v>
      </c>
      <c r="L21" s="14"/>
    </row>
    <row r="22" spans="1:19">
      <c r="A22" s="447" t="s">
        <v>18</v>
      </c>
      <c r="B22" s="447"/>
      <c r="C22" s="447"/>
      <c r="D22" s="447"/>
      <c r="E22" s="447"/>
      <c r="F22" s="447"/>
      <c r="G22" s="447"/>
      <c r="H22" s="447"/>
      <c r="I22" s="447"/>
      <c r="K22" s="17" t="s">
        <v>19</v>
      </c>
      <c r="L22" s="18" t="s">
        <v>20</v>
      </c>
    </row>
    <row r="23" spans="1:19">
      <c r="A23" s="447" t="s">
        <v>241</v>
      </c>
      <c r="B23" s="447"/>
      <c r="C23" s="447"/>
      <c r="D23" s="447"/>
      <c r="E23" s="447"/>
      <c r="F23" s="447"/>
      <c r="G23" s="447"/>
      <c r="H23" s="447"/>
      <c r="I23" s="447"/>
      <c r="J23" s="144" t="s">
        <v>22</v>
      </c>
      <c r="K23" s="19" t="s">
        <v>23</v>
      </c>
      <c r="L23" s="14"/>
    </row>
    <row r="24" spans="1:19">
      <c r="F24" s="1"/>
      <c r="G24" s="20" t="s">
        <v>24</v>
      </c>
      <c r="H24" s="21" t="s">
        <v>247</v>
      </c>
      <c r="I24" s="22"/>
      <c r="J24" s="23"/>
      <c r="K24" s="14"/>
      <c r="L24" s="14"/>
    </row>
    <row r="25" spans="1:19">
      <c r="F25" s="1"/>
      <c r="G25" s="452" t="s">
        <v>25</v>
      </c>
      <c r="H25" s="452"/>
      <c r="I25" s="138" t="s">
        <v>26</v>
      </c>
      <c r="J25" s="139" t="s">
        <v>27</v>
      </c>
      <c r="K25" s="140" t="s">
        <v>28</v>
      </c>
      <c r="L25" s="140" t="s">
        <v>28</v>
      </c>
    </row>
    <row r="26" spans="1:19">
      <c r="A26" s="448" t="s">
        <v>248</v>
      </c>
      <c r="B26" s="448"/>
      <c r="C26" s="448"/>
      <c r="D26" s="448"/>
      <c r="E26" s="448"/>
      <c r="F26" s="448"/>
      <c r="G26" s="448"/>
      <c r="H26" s="448"/>
      <c r="I26" s="448"/>
      <c r="J26" s="24"/>
      <c r="K26" s="25"/>
      <c r="L26" s="26" t="s">
        <v>29</v>
      </c>
    </row>
    <row r="27" spans="1:19" ht="24" customHeight="1">
      <c r="A27" s="432" t="s">
        <v>30</v>
      </c>
      <c r="B27" s="433"/>
      <c r="C27" s="433"/>
      <c r="D27" s="433"/>
      <c r="E27" s="433"/>
      <c r="F27" s="433"/>
      <c r="G27" s="436" t="s">
        <v>31</v>
      </c>
      <c r="H27" s="438" t="s">
        <v>32</v>
      </c>
      <c r="I27" s="440" t="s">
        <v>33</v>
      </c>
      <c r="J27" s="441"/>
      <c r="K27" s="442" t="s">
        <v>34</v>
      </c>
      <c r="L27" s="444" t="s">
        <v>35</v>
      </c>
      <c r="M27" s="133"/>
      <c r="N27" s="1"/>
      <c r="O27" s="1"/>
      <c r="P27" s="1"/>
      <c r="Q27" s="1"/>
      <c r="R27" s="1"/>
      <c r="S27" s="1"/>
    </row>
    <row r="28" spans="1:19" ht="46.5" customHeight="1">
      <c r="A28" s="434"/>
      <c r="B28" s="435"/>
      <c r="C28" s="435"/>
      <c r="D28" s="435"/>
      <c r="E28" s="435"/>
      <c r="F28" s="435"/>
      <c r="G28" s="437"/>
      <c r="H28" s="439"/>
      <c r="I28" s="27" t="s">
        <v>36</v>
      </c>
      <c r="J28" s="28" t="s">
        <v>37</v>
      </c>
      <c r="K28" s="443"/>
      <c r="L28" s="445"/>
      <c r="M28" s="1"/>
      <c r="N28" s="1"/>
      <c r="O28" s="1"/>
      <c r="P28" s="1"/>
      <c r="Q28" s="1"/>
      <c r="R28" s="1"/>
      <c r="S28" s="1"/>
    </row>
    <row r="29" spans="1:19" ht="11.25" customHeight="1">
      <c r="A29" s="449" t="s">
        <v>23</v>
      </c>
      <c r="B29" s="450"/>
      <c r="C29" s="450"/>
      <c r="D29" s="450"/>
      <c r="E29" s="450"/>
      <c r="F29" s="451"/>
      <c r="G29" s="29">
        <v>2</v>
      </c>
      <c r="H29" s="30">
        <v>3</v>
      </c>
      <c r="I29" s="31" t="s">
        <v>38</v>
      </c>
      <c r="J29" s="32" t="s">
        <v>39</v>
      </c>
      <c r="K29" s="33">
        <v>6</v>
      </c>
      <c r="L29" s="33">
        <v>7</v>
      </c>
      <c r="M29" s="1"/>
      <c r="N29" s="1"/>
      <c r="O29" s="1"/>
      <c r="P29" s="1"/>
      <c r="Q29" s="1"/>
      <c r="R29" s="1"/>
      <c r="S29" s="1"/>
    </row>
    <row r="30" spans="1:19" s="115" customFormat="1" ht="14.25" customHeight="1">
      <c r="A30" s="34">
        <v>2</v>
      </c>
      <c r="B30" s="34"/>
      <c r="C30" s="35"/>
      <c r="D30" s="36"/>
      <c r="E30" s="34"/>
      <c r="F30" s="37"/>
      <c r="G30" s="36" t="s">
        <v>40</v>
      </c>
      <c r="H30" s="38">
        <v>1</v>
      </c>
      <c r="I30" s="39">
        <f>SUM(I31+I42+I61+I82+I89+I109+I131+I150+I160)</f>
        <v>191700</v>
      </c>
      <c r="J30" s="39">
        <f>SUM(J31+J42+J61+J82+J89+J109+J131+J150+J160)</f>
        <v>34900</v>
      </c>
      <c r="K30" s="40">
        <f>SUM(K31+K42+K61+K82+K89+K109+K131+K150+K160)</f>
        <v>34027.54</v>
      </c>
      <c r="L30" s="39">
        <f>SUM(L31+L42+L61+L82+L89+L109+L131+L150+L160)</f>
        <v>34027.54</v>
      </c>
    </row>
    <row r="31" spans="1:19" ht="16.5" customHeight="1">
      <c r="A31" s="34">
        <v>2</v>
      </c>
      <c r="B31" s="41">
        <v>1</v>
      </c>
      <c r="C31" s="42"/>
      <c r="D31" s="43"/>
      <c r="E31" s="44"/>
      <c r="F31" s="45"/>
      <c r="G31" s="46" t="s">
        <v>41</v>
      </c>
      <c r="H31" s="38">
        <v>2</v>
      </c>
      <c r="I31" s="39">
        <f>SUM(I32+I38)</f>
        <v>189100</v>
      </c>
      <c r="J31" s="39">
        <f>SUM(J32+J38)</f>
        <v>34500</v>
      </c>
      <c r="K31" s="47">
        <f>SUM(K32+K38)</f>
        <v>33772.660000000003</v>
      </c>
      <c r="L31" s="48">
        <f>SUM(L32+L38)</f>
        <v>33772.660000000003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49">
        <v>2</v>
      </c>
      <c r="B32" s="49">
        <v>1</v>
      </c>
      <c r="C32" s="50">
        <v>1</v>
      </c>
      <c r="D32" s="51"/>
      <c r="E32" s="49"/>
      <c r="F32" s="52"/>
      <c r="G32" s="51" t="s">
        <v>42</v>
      </c>
      <c r="H32" s="38">
        <v>3</v>
      </c>
      <c r="I32" s="39">
        <f>SUM(I33)</f>
        <v>186400</v>
      </c>
      <c r="J32" s="39">
        <f>SUM(J33)</f>
        <v>34000</v>
      </c>
      <c r="K32" s="40">
        <f>SUM(K33)</f>
        <v>33272.660000000003</v>
      </c>
      <c r="L32" s="39">
        <f>SUM(L33)</f>
        <v>33272.660000000003</v>
      </c>
      <c r="M32" s="1"/>
      <c r="N32" s="1"/>
      <c r="O32" s="1"/>
      <c r="P32" s="1"/>
      <c r="Q32" s="134"/>
      <c r="R32" s="1"/>
      <c r="S32" s="1"/>
    </row>
    <row r="33" spans="1:19" ht="13.5" hidden="1" customHeight="1" collapsed="1">
      <c r="A33" s="53">
        <v>2</v>
      </c>
      <c r="B33" s="49">
        <v>1</v>
      </c>
      <c r="C33" s="50">
        <v>1</v>
      </c>
      <c r="D33" s="51">
        <v>1</v>
      </c>
      <c r="E33" s="49"/>
      <c r="F33" s="52"/>
      <c r="G33" s="51" t="s">
        <v>42</v>
      </c>
      <c r="H33" s="38">
        <v>4</v>
      </c>
      <c r="I33" s="39">
        <f>SUM(I34+I36)</f>
        <v>186400</v>
      </c>
      <c r="J33" s="39">
        <f t="shared" ref="J33:L34" si="0">SUM(J34)</f>
        <v>34000</v>
      </c>
      <c r="K33" s="39">
        <f t="shared" si="0"/>
        <v>33272.660000000003</v>
      </c>
      <c r="L33" s="39">
        <f t="shared" si="0"/>
        <v>33272.660000000003</v>
      </c>
      <c r="M33" s="1"/>
      <c r="N33" s="1"/>
      <c r="O33" s="1"/>
      <c r="P33" s="1"/>
      <c r="Q33" s="134"/>
      <c r="R33" s="134"/>
      <c r="S33" s="1"/>
    </row>
    <row r="34" spans="1:19" ht="14.25" hidden="1" customHeight="1" collapsed="1">
      <c r="A34" s="53">
        <v>2</v>
      </c>
      <c r="B34" s="49">
        <v>1</v>
      </c>
      <c r="C34" s="50">
        <v>1</v>
      </c>
      <c r="D34" s="51">
        <v>1</v>
      </c>
      <c r="E34" s="49">
        <v>1</v>
      </c>
      <c r="F34" s="52"/>
      <c r="G34" s="51" t="s">
        <v>43</v>
      </c>
      <c r="H34" s="38">
        <v>5</v>
      </c>
      <c r="I34" s="40">
        <f>SUM(I35)</f>
        <v>186400</v>
      </c>
      <c r="J34" s="40">
        <f t="shared" si="0"/>
        <v>34000</v>
      </c>
      <c r="K34" s="40">
        <f t="shared" si="0"/>
        <v>33272.660000000003</v>
      </c>
      <c r="L34" s="40">
        <f t="shared" si="0"/>
        <v>33272.660000000003</v>
      </c>
      <c r="M34" s="1"/>
      <c r="N34" s="1"/>
      <c r="O34" s="1"/>
      <c r="P34" s="1"/>
      <c r="Q34" s="134"/>
      <c r="R34" s="134"/>
      <c r="S34" s="1"/>
    </row>
    <row r="35" spans="1:19" ht="14.25" customHeight="1">
      <c r="A35" s="53">
        <v>2</v>
      </c>
      <c r="B35" s="49">
        <v>1</v>
      </c>
      <c r="C35" s="50">
        <v>1</v>
      </c>
      <c r="D35" s="51">
        <v>1</v>
      </c>
      <c r="E35" s="49">
        <v>1</v>
      </c>
      <c r="F35" s="52">
        <v>1</v>
      </c>
      <c r="G35" s="51" t="s">
        <v>43</v>
      </c>
      <c r="H35" s="38">
        <v>6</v>
      </c>
      <c r="I35" s="54">
        <v>186400</v>
      </c>
      <c r="J35" s="55">
        <v>34000</v>
      </c>
      <c r="K35" s="55">
        <v>33272.660000000003</v>
      </c>
      <c r="L35" s="55">
        <v>33272.660000000003</v>
      </c>
      <c r="M35" s="1"/>
      <c r="N35" s="1"/>
      <c r="O35" s="1"/>
      <c r="P35" s="1"/>
      <c r="Q35" s="134"/>
      <c r="R35" s="134"/>
      <c r="S35" s="1"/>
    </row>
    <row r="36" spans="1:19" ht="12.75" hidden="1" customHeight="1" collapsed="1">
      <c r="A36" s="53">
        <v>2</v>
      </c>
      <c r="B36" s="49">
        <v>1</v>
      </c>
      <c r="C36" s="50">
        <v>1</v>
      </c>
      <c r="D36" s="51">
        <v>1</v>
      </c>
      <c r="E36" s="49">
        <v>2</v>
      </c>
      <c r="F36" s="52"/>
      <c r="G36" s="51" t="s">
        <v>44</v>
      </c>
      <c r="H36" s="38">
        <v>7</v>
      </c>
      <c r="I36" s="40">
        <f>I37</f>
        <v>0</v>
      </c>
      <c r="J36" s="40">
        <f>J37</f>
        <v>0</v>
      </c>
      <c r="K36" s="40">
        <f>K37</f>
        <v>0</v>
      </c>
      <c r="L36" s="40">
        <f>L37</f>
        <v>0</v>
      </c>
      <c r="M36" s="1"/>
      <c r="N36" s="1"/>
      <c r="O36" s="1"/>
      <c r="P36" s="1"/>
      <c r="Q36" s="134"/>
      <c r="R36" s="134"/>
      <c r="S36" s="1"/>
    </row>
    <row r="37" spans="1:19" ht="12.75" hidden="1" customHeight="1" collapsed="1">
      <c r="A37" s="53">
        <v>2</v>
      </c>
      <c r="B37" s="49">
        <v>1</v>
      </c>
      <c r="C37" s="50">
        <v>1</v>
      </c>
      <c r="D37" s="51">
        <v>1</v>
      </c>
      <c r="E37" s="49">
        <v>2</v>
      </c>
      <c r="F37" s="52">
        <v>1</v>
      </c>
      <c r="G37" s="51" t="s">
        <v>44</v>
      </c>
      <c r="H37" s="38">
        <v>8</v>
      </c>
      <c r="I37" s="55">
        <v>0</v>
      </c>
      <c r="J37" s="56">
        <v>0</v>
      </c>
      <c r="K37" s="55">
        <v>0</v>
      </c>
      <c r="L37" s="56">
        <v>0</v>
      </c>
      <c r="M37" s="1"/>
      <c r="N37" s="1"/>
      <c r="O37" s="1"/>
      <c r="P37" s="1"/>
      <c r="Q37" s="134"/>
      <c r="R37" s="134"/>
      <c r="S37" s="1"/>
    </row>
    <row r="38" spans="1:19" ht="13.5" hidden="1" customHeight="1" collapsed="1">
      <c r="A38" s="53">
        <v>2</v>
      </c>
      <c r="B38" s="49">
        <v>1</v>
      </c>
      <c r="C38" s="50">
        <v>2</v>
      </c>
      <c r="D38" s="51"/>
      <c r="E38" s="49"/>
      <c r="F38" s="52"/>
      <c r="G38" s="51" t="s">
        <v>45</v>
      </c>
      <c r="H38" s="38">
        <v>9</v>
      </c>
      <c r="I38" s="40">
        <f t="shared" ref="I38:L40" si="1">I39</f>
        <v>2700</v>
      </c>
      <c r="J38" s="39">
        <f t="shared" si="1"/>
        <v>500</v>
      </c>
      <c r="K38" s="40">
        <f t="shared" si="1"/>
        <v>500</v>
      </c>
      <c r="L38" s="39">
        <f t="shared" si="1"/>
        <v>500</v>
      </c>
      <c r="M38" s="1"/>
      <c r="N38" s="1"/>
      <c r="O38" s="1"/>
      <c r="P38" s="1"/>
      <c r="Q38" s="134"/>
      <c r="R38" s="134"/>
      <c r="S38" s="1"/>
    </row>
    <row r="39" spans="1:19" ht="15.75" hidden="1" customHeight="1" collapsed="1">
      <c r="A39" s="53">
        <v>2</v>
      </c>
      <c r="B39" s="49">
        <v>1</v>
      </c>
      <c r="C39" s="50">
        <v>2</v>
      </c>
      <c r="D39" s="51">
        <v>1</v>
      </c>
      <c r="E39" s="49"/>
      <c r="F39" s="52"/>
      <c r="G39" s="51" t="s">
        <v>45</v>
      </c>
      <c r="H39" s="38">
        <v>10</v>
      </c>
      <c r="I39" s="40">
        <f t="shared" si="1"/>
        <v>2700</v>
      </c>
      <c r="J39" s="39">
        <f t="shared" si="1"/>
        <v>500</v>
      </c>
      <c r="K39" s="39">
        <f t="shared" si="1"/>
        <v>500</v>
      </c>
      <c r="L39" s="39">
        <f t="shared" si="1"/>
        <v>500</v>
      </c>
      <c r="M39" s="1"/>
      <c r="N39" s="1"/>
      <c r="O39" s="1"/>
      <c r="P39" s="1"/>
      <c r="Q39" s="134"/>
      <c r="R39" s="1"/>
      <c r="S39" s="1"/>
    </row>
    <row r="40" spans="1:19" ht="13.5" hidden="1" customHeight="1" collapsed="1">
      <c r="A40" s="53">
        <v>2</v>
      </c>
      <c r="B40" s="49">
        <v>1</v>
      </c>
      <c r="C40" s="50">
        <v>2</v>
      </c>
      <c r="D40" s="51">
        <v>1</v>
      </c>
      <c r="E40" s="49">
        <v>1</v>
      </c>
      <c r="F40" s="52"/>
      <c r="G40" s="51" t="s">
        <v>45</v>
      </c>
      <c r="H40" s="38">
        <v>11</v>
      </c>
      <c r="I40" s="39">
        <f t="shared" si="1"/>
        <v>2700</v>
      </c>
      <c r="J40" s="39">
        <f t="shared" si="1"/>
        <v>500</v>
      </c>
      <c r="K40" s="39">
        <f t="shared" si="1"/>
        <v>500</v>
      </c>
      <c r="L40" s="39">
        <f t="shared" si="1"/>
        <v>500</v>
      </c>
      <c r="M40" s="1"/>
      <c r="N40" s="1"/>
      <c r="O40" s="1"/>
      <c r="P40" s="1"/>
      <c r="Q40" s="134"/>
      <c r="R40" s="134"/>
      <c r="S40" s="1"/>
    </row>
    <row r="41" spans="1:19" ht="14.25" customHeight="1">
      <c r="A41" s="53">
        <v>2</v>
      </c>
      <c r="B41" s="49">
        <v>1</v>
      </c>
      <c r="C41" s="50">
        <v>2</v>
      </c>
      <c r="D41" s="51">
        <v>1</v>
      </c>
      <c r="E41" s="49">
        <v>1</v>
      </c>
      <c r="F41" s="52">
        <v>1</v>
      </c>
      <c r="G41" s="51" t="s">
        <v>45</v>
      </c>
      <c r="H41" s="38">
        <v>12</v>
      </c>
      <c r="I41" s="56">
        <v>2700</v>
      </c>
      <c r="J41" s="55">
        <v>500</v>
      </c>
      <c r="K41" s="55">
        <v>500</v>
      </c>
      <c r="L41" s="55">
        <v>500</v>
      </c>
      <c r="M41" s="1"/>
      <c r="N41" s="1"/>
      <c r="O41" s="1"/>
      <c r="P41" s="1"/>
      <c r="Q41" s="134"/>
      <c r="R41" s="134"/>
      <c r="S41" s="1"/>
    </row>
    <row r="42" spans="1:19" ht="26.25" customHeight="1">
      <c r="A42" s="57">
        <v>2</v>
      </c>
      <c r="B42" s="58">
        <v>2</v>
      </c>
      <c r="C42" s="42"/>
      <c r="D42" s="43"/>
      <c r="E42" s="44"/>
      <c r="F42" s="45"/>
      <c r="G42" s="46" t="s">
        <v>46</v>
      </c>
      <c r="H42" s="38">
        <v>13</v>
      </c>
      <c r="I42" s="59">
        <f t="shared" ref="I42:L44" si="2">I43</f>
        <v>2200</v>
      </c>
      <c r="J42" s="60">
        <f t="shared" si="2"/>
        <v>200</v>
      </c>
      <c r="K42" s="59">
        <f t="shared" si="2"/>
        <v>54.88</v>
      </c>
      <c r="L42" s="59">
        <f t="shared" si="2"/>
        <v>54.88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3">
        <v>2</v>
      </c>
      <c r="B43" s="49">
        <v>2</v>
      </c>
      <c r="C43" s="50">
        <v>1</v>
      </c>
      <c r="D43" s="51"/>
      <c r="E43" s="49"/>
      <c r="F43" s="52"/>
      <c r="G43" s="43" t="s">
        <v>46</v>
      </c>
      <c r="H43" s="38">
        <v>14</v>
      </c>
      <c r="I43" s="39">
        <f t="shared" si="2"/>
        <v>2200</v>
      </c>
      <c r="J43" s="40">
        <f t="shared" si="2"/>
        <v>200</v>
      </c>
      <c r="K43" s="39">
        <f t="shared" si="2"/>
        <v>54.88</v>
      </c>
      <c r="L43" s="40">
        <f t="shared" si="2"/>
        <v>54.88</v>
      </c>
      <c r="M43" s="1"/>
      <c r="N43" s="1"/>
      <c r="O43" s="1"/>
      <c r="P43" s="1"/>
      <c r="Q43" s="134"/>
      <c r="R43" s="1"/>
      <c r="S43" s="134"/>
    </row>
    <row r="44" spans="1:19" ht="15.75" hidden="1" customHeight="1" collapsed="1">
      <c r="A44" s="53">
        <v>2</v>
      </c>
      <c r="B44" s="49">
        <v>2</v>
      </c>
      <c r="C44" s="50">
        <v>1</v>
      </c>
      <c r="D44" s="51">
        <v>1</v>
      </c>
      <c r="E44" s="49"/>
      <c r="F44" s="52"/>
      <c r="G44" s="43" t="s">
        <v>46</v>
      </c>
      <c r="H44" s="38">
        <v>15</v>
      </c>
      <c r="I44" s="39">
        <f t="shared" si="2"/>
        <v>2200</v>
      </c>
      <c r="J44" s="40">
        <f t="shared" si="2"/>
        <v>200</v>
      </c>
      <c r="K44" s="48">
        <f t="shared" si="2"/>
        <v>54.88</v>
      </c>
      <c r="L44" s="48">
        <f t="shared" si="2"/>
        <v>54.88</v>
      </c>
      <c r="M44" s="1"/>
      <c r="N44" s="1"/>
      <c r="O44" s="1"/>
      <c r="P44" s="1"/>
      <c r="Q44" s="134"/>
      <c r="R44" s="134"/>
      <c r="S44" s="1"/>
    </row>
    <row r="45" spans="1:19" ht="24.75" hidden="1" customHeight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3" t="s">
        <v>46</v>
      </c>
      <c r="H45" s="38">
        <v>16</v>
      </c>
      <c r="I45" s="66">
        <f>SUM(I46:I60)</f>
        <v>2200</v>
      </c>
      <c r="J45" s="66">
        <f>SUM(J46:J60)</f>
        <v>200</v>
      </c>
      <c r="K45" s="67">
        <f>SUM(K46:K60)</f>
        <v>54.88</v>
      </c>
      <c r="L45" s="67">
        <f>SUM(L46:L60)</f>
        <v>54.88</v>
      </c>
      <c r="M45" s="1"/>
      <c r="N45" s="1"/>
      <c r="O45" s="1"/>
      <c r="P45" s="1"/>
      <c r="Q45" s="134"/>
      <c r="R45" s="134"/>
      <c r="S45" s="1"/>
    </row>
    <row r="46" spans="1:19" ht="15.75" hidden="1" customHeight="1" collapsed="1">
      <c r="A46" s="53">
        <v>2</v>
      </c>
      <c r="B46" s="49">
        <v>2</v>
      </c>
      <c r="C46" s="50">
        <v>1</v>
      </c>
      <c r="D46" s="51">
        <v>1</v>
      </c>
      <c r="E46" s="49">
        <v>1</v>
      </c>
      <c r="F46" s="68">
        <v>1</v>
      </c>
      <c r="G46" s="51" t="s">
        <v>47</v>
      </c>
      <c r="H46" s="38">
        <v>17</v>
      </c>
      <c r="I46" s="55">
        <v>0</v>
      </c>
      <c r="J46" s="55">
        <v>0</v>
      </c>
      <c r="K46" s="55">
        <v>0</v>
      </c>
      <c r="L46" s="55">
        <v>0</v>
      </c>
      <c r="M46" s="1"/>
      <c r="N46" s="1"/>
      <c r="O46" s="1"/>
      <c r="P46" s="1"/>
      <c r="Q46" s="134"/>
      <c r="R46" s="134"/>
      <c r="S46" s="1"/>
    </row>
    <row r="47" spans="1:19" ht="26.25" hidden="1" customHeight="1" collapsed="1">
      <c r="A47" s="53">
        <v>2</v>
      </c>
      <c r="B47" s="49">
        <v>2</v>
      </c>
      <c r="C47" s="50">
        <v>1</v>
      </c>
      <c r="D47" s="51">
        <v>1</v>
      </c>
      <c r="E47" s="49">
        <v>1</v>
      </c>
      <c r="F47" s="52">
        <v>2</v>
      </c>
      <c r="G47" s="51" t="s">
        <v>48</v>
      </c>
      <c r="H47" s="38">
        <v>18</v>
      </c>
      <c r="I47" s="55">
        <v>0</v>
      </c>
      <c r="J47" s="55">
        <v>0</v>
      </c>
      <c r="K47" s="55">
        <v>0</v>
      </c>
      <c r="L47" s="55">
        <v>0</v>
      </c>
      <c r="M47" s="1"/>
      <c r="N47" s="1"/>
      <c r="O47" s="1"/>
      <c r="P47" s="1"/>
      <c r="Q47" s="134"/>
      <c r="R47" s="134"/>
      <c r="S47" s="1"/>
    </row>
    <row r="48" spans="1:19" ht="26.25" hidden="1" customHeight="1" collapsed="1">
      <c r="A48" s="53">
        <v>2</v>
      </c>
      <c r="B48" s="49">
        <v>2</v>
      </c>
      <c r="C48" s="50">
        <v>1</v>
      </c>
      <c r="D48" s="51">
        <v>1</v>
      </c>
      <c r="E48" s="49">
        <v>1</v>
      </c>
      <c r="F48" s="52">
        <v>5</v>
      </c>
      <c r="G48" s="51" t="s">
        <v>49</v>
      </c>
      <c r="H48" s="38">
        <v>19</v>
      </c>
      <c r="I48" s="55">
        <v>0</v>
      </c>
      <c r="J48" s="55">
        <v>0</v>
      </c>
      <c r="K48" s="55">
        <v>0</v>
      </c>
      <c r="L48" s="55">
        <v>0</v>
      </c>
      <c r="M48" s="1"/>
      <c r="N48" s="1"/>
      <c r="O48" s="1"/>
      <c r="P48" s="1"/>
      <c r="Q48" s="134"/>
      <c r="R48" s="134"/>
      <c r="S48" s="1"/>
    </row>
    <row r="49" spans="1:19" ht="27" hidden="1" customHeight="1" collapsed="1">
      <c r="A49" s="53">
        <v>2</v>
      </c>
      <c r="B49" s="49">
        <v>2</v>
      </c>
      <c r="C49" s="50">
        <v>1</v>
      </c>
      <c r="D49" s="51">
        <v>1</v>
      </c>
      <c r="E49" s="49">
        <v>1</v>
      </c>
      <c r="F49" s="52">
        <v>6</v>
      </c>
      <c r="G49" s="51" t="s">
        <v>50</v>
      </c>
      <c r="H49" s="38">
        <v>20</v>
      </c>
      <c r="I49" s="55">
        <v>0</v>
      </c>
      <c r="J49" s="55">
        <v>0</v>
      </c>
      <c r="K49" s="55">
        <v>0</v>
      </c>
      <c r="L49" s="55">
        <v>0</v>
      </c>
      <c r="M49" s="1"/>
      <c r="N49" s="1"/>
      <c r="O49" s="1"/>
      <c r="P49" s="1"/>
      <c r="Q49" s="134"/>
      <c r="R49" s="134"/>
      <c r="S49" s="1"/>
    </row>
    <row r="50" spans="1:19" ht="26.25" hidden="1" customHeight="1" collapsed="1">
      <c r="A50" s="69">
        <v>2</v>
      </c>
      <c r="B50" s="44">
        <v>2</v>
      </c>
      <c r="C50" s="42">
        <v>1</v>
      </c>
      <c r="D50" s="43">
        <v>1</v>
      </c>
      <c r="E50" s="44">
        <v>1</v>
      </c>
      <c r="F50" s="45">
        <v>7</v>
      </c>
      <c r="G50" s="43" t="s">
        <v>51</v>
      </c>
      <c r="H50" s="38">
        <v>21</v>
      </c>
      <c r="I50" s="55">
        <v>0</v>
      </c>
      <c r="J50" s="55">
        <v>0</v>
      </c>
      <c r="K50" s="55">
        <v>0</v>
      </c>
      <c r="L50" s="55">
        <v>0</v>
      </c>
      <c r="M50" s="1"/>
      <c r="N50" s="1"/>
      <c r="O50" s="1"/>
      <c r="P50" s="1"/>
      <c r="Q50" s="134"/>
      <c r="R50" s="134"/>
      <c r="S50" s="1"/>
    </row>
    <row r="51" spans="1:19" ht="15" customHeight="1">
      <c r="A51" s="53">
        <v>2</v>
      </c>
      <c r="B51" s="49">
        <v>2</v>
      </c>
      <c r="C51" s="50">
        <v>1</v>
      </c>
      <c r="D51" s="51">
        <v>1</v>
      </c>
      <c r="E51" s="49">
        <v>1</v>
      </c>
      <c r="F51" s="52">
        <v>11</v>
      </c>
      <c r="G51" s="51" t="s">
        <v>52</v>
      </c>
      <c r="H51" s="38">
        <v>22</v>
      </c>
      <c r="I51" s="56">
        <v>100</v>
      </c>
      <c r="J51" s="55">
        <v>0</v>
      </c>
      <c r="K51" s="55">
        <v>0</v>
      </c>
      <c r="L51" s="55">
        <v>0</v>
      </c>
      <c r="M51" s="1"/>
      <c r="N51" s="1"/>
      <c r="O51" s="1"/>
      <c r="P51" s="1"/>
      <c r="Q51" s="134"/>
      <c r="R51" s="134"/>
      <c r="S51" s="1"/>
    </row>
    <row r="52" spans="1:19" ht="15.75" hidden="1" customHeight="1" collapsed="1">
      <c r="A52" s="61">
        <v>2</v>
      </c>
      <c r="B52" s="70">
        <v>2</v>
      </c>
      <c r="C52" s="71">
        <v>1</v>
      </c>
      <c r="D52" s="71">
        <v>1</v>
      </c>
      <c r="E52" s="71">
        <v>1</v>
      </c>
      <c r="F52" s="72">
        <v>12</v>
      </c>
      <c r="G52" s="73" t="s">
        <v>53</v>
      </c>
      <c r="H52" s="38">
        <v>23</v>
      </c>
      <c r="I52" s="74">
        <v>0</v>
      </c>
      <c r="J52" s="55">
        <v>0</v>
      </c>
      <c r="K52" s="55">
        <v>0</v>
      </c>
      <c r="L52" s="55">
        <v>0</v>
      </c>
      <c r="M52" s="1"/>
      <c r="N52" s="1"/>
      <c r="O52" s="1"/>
      <c r="P52" s="1"/>
      <c r="Q52" s="134"/>
      <c r="R52" s="134"/>
      <c r="S52" s="1"/>
    </row>
    <row r="53" spans="1:19" ht="25.5" hidden="1" customHeight="1" collapsed="1">
      <c r="A53" s="53">
        <v>2</v>
      </c>
      <c r="B53" s="49">
        <v>2</v>
      </c>
      <c r="C53" s="50">
        <v>1</v>
      </c>
      <c r="D53" s="50">
        <v>1</v>
      </c>
      <c r="E53" s="50">
        <v>1</v>
      </c>
      <c r="F53" s="52">
        <v>14</v>
      </c>
      <c r="G53" s="75" t="s">
        <v>54</v>
      </c>
      <c r="H53" s="38">
        <v>24</v>
      </c>
      <c r="I53" s="56">
        <v>0</v>
      </c>
      <c r="J53" s="56">
        <v>0</v>
      </c>
      <c r="K53" s="56">
        <v>0</v>
      </c>
      <c r="L53" s="56">
        <v>0</v>
      </c>
      <c r="M53" s="1"/>
      <c r="N53" s="1"/>
      <c r="O53" s="1"/>
      <c r="P53" s="1"/>
      <c r="Q53" s="134"/>
      <c r="R53" s="134"/>
      <c r="S53" s="1"/>
    </row>
    <row r="54" spans="1:19" ht="27.75" hidden="1" customHeight="1" collapsed="1">
      <c r="A54" s="53">
        <v>2</v>
      </c>
      <c r="B54" s="49">
        <v>2</v>
      </c>
      <c r="C54" s="50">
        <v>1</v>
      </c>
      <c r="D54" s="50">
        <v>1</v>
      </c>
      <c r="E54" s="50">
        <v>1</v>
      </c>
      <c r="F54" s="52">
        <v>15</v>
      </c>
      <c r="G54" s="51" t="s">
        <v>55</v>
      </c>
      <c r="H54" s="38">
        <v>25</v>
      </c>
      <c r="I54" s="56">
        <v>0</v>
      </c>
      <c r="J54" s="55">
        <v>0</v>
      </c>
      <c r="K54" s="55">
        <v>0</v>
      </c>
      <c r="L54" s="55">
        <v>0</v>
      </c>
      <c r="M54" s="1"/>
      <c r="N54" s="1"/>
      <c r="O54" s="1"/>
      <c r="P54" s="1"/>
      <c r="Q54" s="134"/>
      <c r="R54" s="134"/>
      <c r="S54" s="1"/>
    </row>
    <row r="55" spans="1:19" ht="15.75" customHeight="1">
      <c r="A55" s="53">
        <v>2</v>
      </c>
      <c r="B55" s="49">
        <v>2</v>
      </c>
      <c r="C55" s="50">
        <v>1</v>
      </c>
      <c r="D55" s="50">
        <v>1</v>
      </c>
      <c r="E55" s="50">
        <v>1</v>
      </c>
      <c r="F55" s="52">
        <v>16</v>
      </c>
      <c r="G55" s="51" t="s">
        <v>56</v>
      </c>
      <c r="H55" s="38">
        <v>26</v>
      </c>
      <c r="I55" s="56">
        <v>300</v>
      </c>
      <c r="J55" s="55">
        <v>100</v>
      </c>
      <c r="K55" s="55">
        <v>2.3199999999999998</v>
      </c>
      <c r="L55" s="55">
        <v>2.3199999999999998</v>
      </c>
      <c r="M55" s="1"/>
      <c r="N55" s="1"/>
      <c r="O55" s="1"/>
      <c r="P55" s="1"/>
      <c r="Q55" s="134"/>
      <c r="R55" s="134"/>
      <c r="S55" s="1"/>
    </row>
    <row r="56" spans="1:19" ht="27.75" hidden="1" customHeight="1" collapsed="1">
      <c r="A56" s="53">
        <v>2</v>
      </c>
      <c r="B56" s="49">
        <v>2</v>
      </c>
      <c r="C56" s="50">
        <v>1</v>
      </c>
      <c r="D56" s="50">
        <v>1</v>
      </c>
      <c r="E56" s="50">
        <v>1</v>
      </c>
      <c r="F56" s="52">
        <v>17</v>
      </c>
      <c r="G56" s="51" t="s">
        <v>57</v>
      </c>
      <c r="H56" s="38">
        <v>27</v>
      </c>
      <c r="I56" s="56">
        <v>0</v>
      </c>
      <c r="J56" s="56">
        <v>0</v>
      </c>
      <c r="K56" s="56">
        <v>0</v>
      </c>
      <c r="L56" s="56">
        <v>0</v>
      </c>
      <c r="M56" s="1"/>
      <c r="N56" s="1"/>
      <c r="O56" s="1"/>
      <c r="P56" s="1"/>
      <c r="Q56" s="134"/>
      <c r="R56" s="134"/>
      <c r="S56" s="1"/>
    </row>
    <row r="57" spans="1:19" ht="14.25" hidden="1" customHeight="1" collapsed="1">
      <c r="A57" s="53">
        <v>2</v>
      </c>
      <c r="B57" s="49">
        <v>2</v>
      </c>
      <c r="C57" s="50">
        <v>1</v>
      </c>
      <c r="D57" s="50">
        <v>1</v>
      </c>
      <c r="E57" s="50">
        <v>1</v>
      </c>
      <c r="F57" s="52">
        <v>20</v>
      </c>
      <c r="G57" s="51" t="s">
        <v>58</v>
      </c>
      <c r="H57" s="38">
        <v>28</v>
      </c>
      <c r="I57" s="56">
        <v>0</v>
      </c>
      <c r="J57" s="55">
        <v>0</v>
      </c>
      <c r="K57" s="55">
        <v>0</v>
      </c>
      <c r="L57" s="55">
        <v>0</v>
      </c>
      <c r="M57" s="1"/>
      <c r="N57" s="1"/>
      <c r="O57" s="1"/>
      <c r="P57" s="1"/>
      <c r="Q57" s="134"/>
      <c r="R57" s="134"/>
      <c r="S57" s="1"/>
    </row>
    <row r="58" spans="1:19" ht="27.75" customHeight="1">
      <c r="A58" s="53">
        <v>2</v>
      </c>
      <c r="B58" s="49">
        <v>2</v>
      </c>
      <c r="C58" s="50">
        <v>1</v>
      </c>
      <c r="D58" s="50">
        <v>1</v>
      </c>
      <c r="E58" s="50">
        <v>1</v>
      </c>
      <c r="F58" s="52">
        <v>21</v>
      </c>
      <c r="G58" s="51" t="s">
        <v>59</v>
      </c>
      <c r="H58" s="38">
        <v>29</v>
      </c>
      <c r="I58" s="56">
        <v>300</v>
      </c>
      <c r="J58" s="55">
        <v>100</v>
      </c>
      <c r="K58" s="55">
        <v>52.56</v>
      </c>
      <c r="L58" s="55">
        <v>52.56</v>
      </c>
      <c r="M58" s="1"/>
      <c r="N58" s="1"/>
      <c r="O58" s="1"/>
      <c r="P58" s="1"/>
      <c r="Q58" s="134"/>
      <c r="R58" s="134"/>
      <c r="S58" s="1"/>
    </row>
    <row r="59" spans="1:19" ht="12" hidden="1" customHeight="1" collapsed="1">
      <c r="A59" s="53">
        <v>2</v>
      </c>
      <c r="B59" s="49">
        <v>2</v>
      </c>
      <c r="C59" s="50">
        <v>1</v>
      </c>
      <c r="D59" s="50">
        <v>1</v>
      </c>
      <c r="E59" s="50">
        <v>1</v>
      </c>
      <c r="F59" s="52">
        <v>22</v>
      </c>
      <c r="G59" s="51" t="s">
        <v>60</v>
      </c>
      <c r="H59" s="38">
        <v>30</v>
      </c>
      <c r="I59" s="56">
        <v>0</v>
      </c>
      <c r="J59" s="55">
        <v>0</v>
      </c>
      <c r="K59" s="55">
        <v>0</v>
      </c>
      <c r="L59" s="55">
        <v>0</v>
      </c>
      <c r="M59" s="1"/>
      <c r="N59" s="1"/>
      <c r="O59" s="1"/>
      <c r="P59" s="1"/>
      <c r="Q59" s="134"/>
      <c r="R59" s="134"/>
      <c r="S59" s="1"/>
    </row>
    <row r="60" spans="1:19" ht="15" customHeight="1">
      <c r="A60" s="53">
        <v>2</v>
      </c>
      <c r="B60" s="49">
        <v>2</v>
      </c>
      <c r="C60" s="50">
        <v>1</v>
      </c>
      <c r="D60" s="50">
        <v>1</v>
      </c>
      <c r="E60" s="50">
        <v>1</v>
      </c>
      <c r="F60" s="52">
        <v>30</v>
      </c>
      <c r="G60" s="51" t="s">
        <v>61</v>
      </c>
      <c r="H60" s="38">
        <v>31</v>
      </c>
      <c r="I60" s="56">
        <v>1500</v>
      </c>
      <c r="J60" s="55">
        <v>0</v>
      </c>
      <c r="K60" s="55">
        <v>0</v>
      </c>
      <c r="L60" s="55">
        <v>0</v>
      </c>
      <c r="M60" s="1"/>
      <c r="N60" s="1"/>
      <c r="O60" s="1"/>
      <c r="P60" s="1"/>
      <c r="Q60" s="134"/>
      <c r="R60" s="134"/>
      <c r="S60" s="1"/>
    </row>
    <row r="61" spans="1:19" ht="14.25" hidden="1" customHeight="1" collapsed="1">
      <c r="A61" s="76">
        <v>2</v>
      </c>
      <c r="B61" s="77">
        <v>3</v>
      </c>
      <c r="C61" s="41"/>
      <c r="D61" s="42"/>
      <c r="E61" s="42"/>
      <c r="F61" s="45"/>
      <c r="G61" s="78" t="s">
        <v>62</v>
      </c>
      <c r="H61" s="38">
        <v>32</v>
      </c>
      <c r="I61" s="59">
        <f>I62</f>
        <v>0</v>
      </c>
      <c r="J61" s="59">
        <f>J62</f>
        <v>0</v>
      </c>
      <c r="K61" s="59">
        <f>K62</f>
        <v>0</v>
      </c>
      <c r="L61" s="59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3">
        <v>2</v>
      </c>
      <c r="B62" s="49">
        <v>3</v>
      </c>
      <c r="C62" s="50">
        <v>1</v>
      </c>
      <c r="D62" s="50"/>
      <c r="E62" s="50"/>
      <c r="F62" s="52"/>
      <c r="G62" s="51" t="s">
        <v>63</v>
      </c>
      <c r="H62" s="38">
        <v>33</v>
      </c>
      <c r="I62" s="39">
        <f>SUM(I63+I68+I73)</f>
        <v>0</v>
      </c>
      <c r="J62" s="79">
        <f>SUM(J63+J68+J73)</f>
        <v>0</v>
      </c>
      <c r="K62" s="40">
        <f>SUM(K63+K68+K73)</f>
        <v>0</v>
      </c>
      <c r="L62" s="39">
        <f>SUM(L63+L68+L73)</f>
        <v>0</v>
      </c>
      <c r="M62" s="1"/>
      <c r="N62" s="1"/>
      <c r="O62" s="1"/>
      <c r="P62" s="1"/>
      <c r="Q62" s="134"/>
      <c r="R62" s="1"/>
      <c r="S62" s="134"/>
    </row>
    <row r="63" spans="1:19" ht="15" hidden="1" customHeight="1" collapsed="1">
      <c r="A63" s="53">
        <v>2</v>
      </c>
      <c r="B63" s="49">
        <v>3</v>
      </c>
      <c r="C63" s="50">
        <v>1</v>
      </c>
      <c r="D63" s="50">
        <v>1</v>
      </c>
      <c r="E63" s="50"/>
      <c r="F63" s="52"/>
      <c r="G63" s="51" t="s">
        <v>64</v>
      </c>
      <c r="H63" s="38">
        <v>34</v>
      </c>
      <c r="I63" s="39">
        <f>I64</f>
        <v>0</v>
      </c>
      <c r="J63" s="79">
        <f>J64</f>
        <v>0</v>
      </c>
      <c r="K63" s="40">
        <f>K64</f>
        <v>0</v>
      </c>
      <c r="L63" s="39">
        <f>L64</f>
        <v>0</v>
      </c>
      <c r="M63" s="1"/>
      <c r="N63" s="1"/>
      <c r="O63" s="1"/>
      <c r="P63" s="1"/>
      <c r="Q63" s="134"/>
      <c r="R63" s="134"/>
      <c r="S63" s="1"/>
    </row>
    <row r="64" spans="1:19" ht="13.5" hidden="1" customHeight="1" collapsed="1">
      <c r="A64" s="53">
        <v>2</v>
      </c>
      <c r="B64" s="49">
        <v>3</v>
      </c>
      <c r="C64" s="50">
        <v>1</v>
      </c>
      <c r="D64" s="50">
        <v>1</v>
      </c>
      <c r="E64" s="50">
        <v>1</v>
      </c>
      <c r="F64" s="52"/>
      <c r="G64" s="51" t="s">
        <v>64</v>
      </c>
      <c r="H64" s="38">
        <v>35</v>
      </c>
      <c r="I64" s="39">
        <f>SUM(I65:I67)</f>
        <v>0</v>
      </c>
      <c r="J64" s="79">
        <f>SUM(J65:J67)</f>
        <v>0</v>
      </c>
      <c r="K64" s="40">
        <f>SUM(K65:K67)</f>
        <v>0</v>
      </c>
      <c r="L64" s="39">
        <f>SUM(L65:L67)</f>
        <v>0</v>
      </c>
      <c r="M64" s="1"/>
      <c r="N64" s="1"/>
      <c r="O64" s="1"/>
      <c r="P64" s="1"/>
      <c r="Q64" s="134"/>
      <c r="R64" s="134"/>
      <c r="S64" s="1"/>
    </row>
    <row r="65" spans="1:19" s="135" customFormat="1" ht="25.5" hidden="1" customHeight="1" collapsed="1">
      <c r="A65" s="53">
        <v>2</v>
      </c>
      <c r="B65" s="49">
        <v>3</v>
      </c>
      <c r="C65" s="50">
        <v>1</v>
      </c>
      <c r="D65" s="50">
        <v>1</v>
      </c>
      <c r="E65" s="50">
        <v>1</v>
      </c>
      <c r="F65" s="52">
        <v>1</v>
      </c>
      <c r="G65" s="51" t="s">
        <v>65</v>
      </c>
      <c r="H65" s="38">
        <v>36</v>
      </c>
      <c r="I65" s="56">
        <v>0</v>
      </c>
      <c r="J65" s="56">
        <v>0</v>
      </c>
      <c r="K65" s="56">
        <v>0</v>
      </c>
      <c r="L65" s="56">
        <v>0</v>
      </c>
      <c r="Q65" s="134"/>
      <c r="R65" s="134"/>
    </row>
    <row r="66" spans="1:19" ht="19.5" hidden="1" customHeight="1" collapsed="1">
      <c r="A66" s="53">
        <v>2</v>
      </c>
      <c r="B66" s="44">
        <v>3</v>
      </c>
      <c r="C66" s="42">
        <v>1</v>
      </c>
      <c r="D66" s="42">
        <v>1</v>
      </c>
      <c r="E66" s="42">
        <v>1</v>
      </c>
      <c r="F66" s="45">
        <v>2</v>
      </c>
      <c r="G66" s="43" t="s">
        <v>66</v>
      </c>
      <c r="H66" s="38">
        <v>37</v>
      </c>
      <c r="I66" s="54">
        <v>0</v>
      </c>
      <c r="J66" s="54">
        <v>0</v>
      </c>
      <c r="K66" s="54">
        <v>0</v>
      </c>
      <c r="L66" s="54">
        <v>0</v>
      </c>
      <c r="M66" s="1"/>
      <c r="N66" s="1"/>
      <c r="O66" s="1"/>
      <c r="P66" s="1"/>
      <c r="Q66" s="134"/>
      <c r="R66" s="134"/>
      <c r="S66" s="1"/>
    </row>
    <row r="67" spans="1:19" ht="16.5" hidden="1" customHeight="1" collapsed="1">
      <c r="A67" s="49">
        <v>2</v>
      </c>
      <c r="B67" s="50">
        <v>3</v>
      </c>
      <c r="C67" s="50">
        <v>1</v>
      </c>
      <c r="D67" s="50">
        <v>1</v>
      </c>
      <c r="E67" s="50">
        <v>1</v>
      </c>
      <c r="F67" s="52">
        <v>3</v>
      </c>
      <c r="G67" s="51" t="s">
        <v>67</v>
      </c>
      <c r="H67" s="38">
        <v>38</v>
      </c>
      <c r="I67" s="56">
        <v>0</v>
      </c>
      <c r="J67" s="56">
        <v>0</v>
      </c>
      <c r="K67" s="56">
        <v>0</v>
      </c>
      <c r="L67" s="56">
        <v>0</v>
      </c>
      <c r="M67" s="1"/>
      <c r="N67" s="1"/>
      <c r="O67" s="1"/>
      <c r="P67" s="1"/>
      <c r="Q67" s="134"/>
      <c r="R67" s="134"/>
      <c r="S67" s="1"/>
    </row>
    <row r="68" spans="1:19" ht="29.25" hidden="1" customHeight="1" collapsed="1">
      <c r="A68" s="44">
        <v>2</v>
      </c>
      <c r="B68" s="42">
        <v>3</v>
      </c>
      <c r="C68" s="42">
        <v>1</v>
      </c>
      <c r="D68" s="42">
        <v>2</v>
      </c>
      <c r="E68" s="42"/>
      <c r="F68" s="45"/>
      <c r="G68" s="43" t="s">
        <v>68</v>
      </c>
      <c r="H68" s="38">
        <v>39</v>
      </c>
      <c r="I68" s="59">
        <f>I69</f>
        <v>0</v>
      </c>
      <c r="J68" s="80">
        <f>J69</f>
        <v>0</v>
      </c>
      <c r="K68" s="60">
        <f>K69</f>
        <v>0</v>
      </c>
      <c r="L68" s="60">
        <f>L69</f>
        <v>0</v>
      </c>
      <c r="M68" s="1"/>
      <c r="N68" s="1"/>
      <c r="O68" s="1"/>
      <c r="P68" s="1"/>
      <c r="Q68" s="134"/>
      <c r="R68" s="134"/>
      <c r="S68" s="1"/>
    </row>
    <row r="69" spans="1:19" ht="27" hidden="1" customHeight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3" t="s">
        <v>68</v>
      </c>
      <c r="H69" s="38">
        <v>40</v>
      </c>
      <c r="I69" s="48">
        <f>SUM(I70:I72)</f>
        <v>0</v>
      </c>
      <c r="J69" s="81">
        <f>SUM(J70:J72)</f>
        <v>0</v>
      </c>
      <c r="K69" s="47">
        <f>SUM(K70:K72)</f>
        <v>0</v>
      </c>
      <c r="L69" s="40">
        <f>SUM(L70:L72)</f>
        <v>0</v>
      </c>
      <c r="M69" s="1"/>
      <c r="N69" s="1"/>
      <c r="O69" s="1"/>
      <c r="P69" s="1"/>
      <c r="Q69" s="134"/>
      <c r="R69" s="134"/>
      <c r="S69" s="1"/>
    </row>
    <row r="70" spans="1:19" s="135" customFormat="1" ht="27" hidden="1" customHeight="1" collapsed="1">
      <c r="A70" s="49">
        <v>2</v>
      </c>
      <c r="B70" s="50">
        <v>3</v>
      </c>
      <c r="C70" s="50">
        <v>1</v>
      </c>
      <c r="D70" s="50">
        <v>2</v>
      </c>
      <c r="E70" s="50">
        <v>1</v>
      </c>
      <c r="F70" s="52">
        <v>1</v>
      </c>
      <c r="G70" s="53" t="s">
        <v>65</v>
      </c>
      <c r="H70" s="38">
        <v>41</v>
      </c>
      <c r="I70" s="56">
        <v>0</v>
      </c>
      <c r="J70" s="56">
        <v>0</v>
      </c>
      <c r="K70" s="56">
        <v>0</v>
      </c>
      <c r="L70" s="56">
        <v>0</v>
      </c>
      <c r="Q70" s="134"/>
      <c r="R70" s="134"/>
    </row>
    <row r="71" spans="1:19" ht="16.5" hidden="1" customHeight="1" collapsed="1">
      <c r="A71" s="49">
        <v>2</v>
      </c>
      <c r="B71" s="50">
        <v>3</v>
      </c>
      <c r="C71" s="50">
        <v>1</v>
      </c>
      <c r="D71" s="50">
        <v>2</v>
      </c>
      <c r="E71" s="50">
        <v>1</v>
      </c>
      <c r="F71" s="52">
        <v>2</v>
      </c>
      <c r="G71" s="53" t="s">
        <v>66</v>
      </c>
      <c r="H71" s="38">
        <v>42</v>
      </c>
      <c r="I71" s="56">
        <v>0</v>
      </c>
      <c r="J71" s="56">
        <v>0</v>
      </c>
      <c r="K71" s="56">
        <v>0</v>
      </c>
      <c r="L71" s="56">
        <v>0</v>
      </c>
      <c r="M71" s="1"/>
      <c r="N71" s="1"/>
      <c r="O71" s="1"/>
      <c r="P71" s="1"/>
      <c r="Q71" s="134"/>
      <c r="R71" s="134"/>
      <c r="S71" s="1"/>
    </row>
    <row r="72" spans="1:19" ht="15" hidden="1" customHeight="1" collapsed="1">
      <c r="A72" s="49">
        <v>2</v>
      </c>
      <c r="B72" s="50">
        <v>3</v>
      </c>
      <c r="C72" s="50">
        <v>1</v>
      </c>
      <c r="D72" s="50">
        <v>2</v>
      </c>
      <c r="E72" s="50">
        <v>1</v>
      </c>
      <c r="F72" s="52">
        <v>3</v>
      </c>
      <c r="G72" s="53" t="s">
        <v>67</v>
      </c>
      <c r="H72" s="38">
        <v>43</v>
      </c>
      <c r="I72" s="56">
        <v>0</v>
      </c>
      <c r="J72" s="56">
        <v>0</v>
      </c>
      <c r="K72" s="56">
        <v>0</v>
      </c>
      <c r="L72" s="56">
        <v>0</v>
      </c>
      <c r="M72" s="1"/>
      <c r="N72" s="1"/>
      <c r="O72" s="1"/>
      <c r="P72" s="1"/>
      <c r="Q72" s="134"/>
      <c r="R72" s="134"/>
      <c r="S72" s="1"/>
    </row>
    <row r="73" spans="1:19" ht="27.75" hidden="1" customHeight="1" collapsed="1">
      <c r="A73" s="49">
        <v>2</v>
      </c>
      <c r="B73" s="50">
        <v>3</v>
      </c>
      <c r="C73" s="50">
        <v>1</v>
      </c>
      <c r="D73" s="50">
        <v>3</v>
      </c>
      <c r="E73" s="50"/>
      <c r="F73" s="52"/>
      <c r="G73" s="53" t="s">
        <v>69</v>
      </c>
      <c r="H73" s="38">
        <v>44</v>
      </c>
      <c r="I73" s="39">
        <f>I74</f>
        <v>0</v>
      </c>
      <c r="J73" s="79">
        <f>J74</f>
        <v>0</v>
      </c>
      <c r="K73" s="40">
        <f>K74</f>
        <v>0</v>
      </c>
      <c r="L73" s="40">
        <f>L74</f>
        <v>0</v>
      </c>
      <c r="M73" s="1"/>
      <c r="N73" s="1"/>
      <c r="O73" s="1"/>
      <c r="P73" s="1"/>
      <c r="Q73" s="134"/>
      <c r="R73" s="134"/>
      <c r="S73" s="1"/>
    </row>
    <row r="74" spans="1:19" ht="26.25" hidden="1" customHeight="1" collapsed="1">
      <c r="A74" s="49">
        <v>2</v>
      </c>
      <c r="B74" s="50">
        <v>3</v>
      </c>
      <c r="C74" s="50">
        <v>1</v>
      </c>
      <c r="D74" s="50">
        <v>3</v>
      </c>
      <c r="E74" s="50">
        <v>1</v>
      </c>
      <c r="F74" s="52"/>
      <c r="G74" s="53" t="s">
        <v>70</v>
      </c>
      <c r="H74" s="38">
        <v>45</v>
      </c>
      <c r="I74" s="39">
        <f>SUM(I75:I77)</f>
        <v>0</v>
      </c>
      <c r="J74" s="79">
        <f>SUM(J75:J77)</f>
        <v>0</v>
      </c>
      <c r="K74" s="40">
        <f>SUM(K75:K77)</f>
        <v>0</v>
      </c>
      <c r="L74" s="40">
        <f>SUM(L75:L77)</f>
        <v>0</v>
      </c>
      <c r="M74" s="1"/>
      <c r="N74" s="1"/>
      <c r="O74" s="1"/>
      <c r="P74" s="1"/>
      <c r="Q74" s="134"/>
      <c r="R74" s="134"/>
      <c r="S74" s="1"/>
    </row>
    <row r="75" spans="1:19" ht="15" hidden="1" customHeight="1" collapsed="1">
      <c r="A75" s="44">
        <v>2</v>
      </c>
      <c r="B75" s="42">
        <v>3</v>
      </c>
      <c r="C75" s="42">
        <v>1</v>
      </c>
      <c r="D75" s="42">
        <v>3</v>
      </c>
      <c r="E75" s="42">
        <v>1</v>
      </c>
      <c r="F75" s="45">
        <v>1</v>
      </c>
      <c r="G75" s="69" t="s">
        <v>71</v>
      </c>
      <c r="H75" s="38">
        <v>46</v>
      </c>
      <c r="I75" s="54">
        <v>0</v>
      </c>
      <c r="J75" s="54">
        <v>0</v>
      </c>
      <c r="K75" s="54">
        <v>0</v>
      </c>
      <c r="L75" s="54">
        <v>0</v>
      </c>
      <c r="M75" s="1"/>
      <c r="N75" s="1"/>
      <c r="O75" s="1"/>
      <c r="P75" s="1"/>
      <c r="Q75" s="134"/>
      <c r="R75" s="134"/>
      <c r="S75" s="1"/>
    </row>
    <row r="76" spans="1:19" ht="16.5" hidden="1" customHeight="1" collapsed="1">
      <c r="A76" s="49">
        <v>2</v>
      </c>
      <c r="B76" s="50">
        <v>3</v>
      </c>
      <c r="C76" s="50">
        <v>1</v>
      </c>
      <c r="D76" s="50">
        <v>3</v>
      </c>
      <c r="E76" s="50">
        <v>1</v>
      </c>
      <c r="F76" s="52">
        <v>2</v>
      </c>
      <c r="G76" s="53" t="s">
        <v>72</v>
      </c>
      <c r="H76" s="38">
        <v>47</v>
      </c>
      <c r="I76" s="56">
        <v>0</v>
      </c>
      <c r="J76" s="56">
        <v>0</v>
      </c>
      <c r="K76" s="56">
        <v>0</v>
      </c>
      <c r="L76" s="56">
        <v>0</v>
      </c>
      <c r="M76" s="1"/>
      <c r="N76" s="1"/>
      <c r="O76" s="1"/>
      <c r="P76" s="1"/>
      <c r="Q76" s="134"/>
      <c r="R76" s="134"/>
      <c r="S76" s="1"/>
    </row>
    <row r="77" spans="1:19" ht="17.25" hidden="1" customHeight="1" collapsed="1">
      <c r="A77" s="44">
        <v>2</v>
      </c>
      <c r="B77" s="42">
        <v>3</v>
      </c>
      <c r="C77" s="42">
        <v>1</v>
      </c>
      <c r="D77" s="42">
        <v>3</v>
      </c>
      <c r="E77" s="42">
        <v>1</v>
      </c>
      <c r="F77" s="45">
        <v>3</v>
      </c>
      <c r="G77" s="69" t="s">
        <v>73</v>
      </c>
      <c r="H77" s="38">
        <v>48</v>
      </c>
      <c r="I77" s="54">
        <v>0</v>
      </c>
      <c r="J77" s="54">
        <v>0</v>
      </c>
      <c r="K77" s="54">
        <v>0</v>
      </c>
      <c r="L77" s="54">
        <v>0</v>
      </c>
      <c r="M77" s="1"/>
      <c r="N77" s="1"/>
      <c r="O77" s="1"/>
      <c r="P77" s="1"/>
      <c r="Q77" s="134"/>
      <c r="R77" s="134"/>
      <c r="S77" s="1"/>
    </row>
    <row r="78" spans="1:19" ht="12.75" hidden="1" customHeight="1" collapsed="1">
      <c r="A78" s="44">
        <v>2</v>
      </c>
      <c r="B78" s="42">
        <v>3</v>
      </c>
      <c r="C78" s="42">
        <v>2</v>
      </c>
      <c r="D78" s="42"/>
      <c r="E78" s="42"/>
      <c r="F78" s="45"/>
      <c r="G78" s="69" t="s">
        <v>74</v>
      </c>
      <c r="H78" s="38">
        <v>49</v>
      </c>
      <c r="I78" s="39">
        <f t="shared" ref="I78:L79" si="3">I79</f>
        <v>0</v>
      </c>
      <c r="J78" s="39">
        <f t="shared" si="3"/>
        <v>0</v>
      </c>
      <c r="K78" s="39">
        <f t="shared" si="3"/>
        <v>0</v>
      </c>
      <c r="L78" s="39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4">
        <v>2</v>
      </c>
      <c r="B79" s="42">
        <v>3</v>
      </c>
      <c r="C79" s="42">
        <v>2</v>
      </c>
      <c r="D79" s="42">
        <v>1</v>
      </c>
      <c r="E79" s="42"/>
      <c r="F79" s="45"/>
      <c r="G79" s="69" t="s">
        <v>74</v>
      </c>
      <c r="H79" s="38">
        <v>50</v>
      </c>
      <c r="I79" s="39">
        <f t="shared" si="3"/>
        <v>0</v>
      </c>
      <c r="J79" s="39">
        <f t="shared" si="3"/>
        <v>0</v>
      </c>
      <c r="K79" s="39">
        <f t="shared" si="3"/>
        <v>0</v>
      </c>
      <c r="L79" s="39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4">
        <v>2</v>
      </c>
      <c r="B80" s="42">
        <v>3</v>
      </c>
      <c r="C80" s="42">
        <v>2</v>
      </c>
      <c r="D80" s="42">
        <v>1</v>
      </c>
      <c r="E80" s="42">
        <v>1</v>
      </c>
      <c r="F80" s="45"/>
      <c r="G80" s="69" t="s">
        <v>74</v>
      </c>
      <c r="H80" s="38">
        <v>51</v>
      </c>
      <c r="I80" s="39">
        <f>SUM(I81)</f>
        <v>0</v>
      </c>
      <c r="J80" s="39">
        <f>SUM(J81)</f>
        <v>0</v>
      </c>
      <c r="K80" s="39">
        <f>SUM(K81)</f>
        <v>0</v>
      </c>
      <c r="L80" s="39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4">
        <v>2</v>
      </c>
      <c r="B81" s="42">
        <v>3</v>
      </c>
      <c r="C81" s="42">
        <v>2</v>
      </c>
      <c r="D81" s="42">
        <v>1</v>
      </c>
      <c r="E81" s="42">
        <v>1</v>
      </c>
      <c r="F81" s="45">
        <v>1</v>
      </c>
      <c r="G81" s="69" t="s">
        <v>74</v>
      </c>
      <c r="H81" s="38">
        <v>52</v>
      </c>
      <c r="I81" s="56">
        <v>0</v>
      </c>
      <c r="J81" s="56">
        <v>0</v>
      </c>
      <c r="K81" s="56">
        <v>0</v>
      </c>
      <c r="L81" s="56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4">
        <v>2</v>
      </c>
      <c r="B82" s="35">
        <v>4</v>
      </c>
      <c r="C82" s="35"/>
      <c r="D82" s="35"/>
      <c r="E82" s="35"/>
      <c r="F82" s="37"/>
      <c r="G82" s="82" t="s">
        <v>75</v>
      </c>
      <c r="H82" s="38">
        <v>53</v>
      </c>
      <c r="I82" s="39">
        <f t="shared" ref="I82:L84" si="4">I83</f>
        <v>0</v>
      </c>
      <c r="J82" s="79">
        <f t="shared" si="4"/>
        <v>0</v>
      </c>
      <c r="K82" s="40">
        <f t="shared" si="4"/>
        <v>0</v>
      </c>
      <c r="L82" s="40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49">
        <v>2</v>
      </c>
      <c r="B83" s="50">
        <v>4</v>
      </c>
      <c r="C83" s="50">
        <v>1</v>
      </c>
      <c r="D83" s="50"/>
      <c r="E83" s="50"/>
      <c r="F83" s="52"/>
      <c r="G83" s="53" t="s">
        <v>76</v>
      </c>
      <c r="H83" s="38">
        <v>54</v>
      </c>
      <c r="I83" s="39">
        <f t="shared" si="4"/>
        <v>0</v>
      </c>
      <c r="J83" s="79">
        <f t="shared" si="4"/>
        <v>0</v>
      </c>
      <c r="K83" s="40">
        <f t="shared" si="4"/>
        <v>0</v>
      </c>
      <c r="L83" s="40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49">
        <v>2</v>
      </c>
      <c r="B84" s="50">
        <v>4</v>
      </c>
      <c r="C84" s="50">
        <v>1</v>
      </c>
      <c r="D84" s="50">
        <v>1</v>
      </c>
      <c r="E84" s="50"/>
      <c r="F84" s="52"/>
      <c r="G84" s="53" t="s">
        <v>76</v>
      </c>
      <c r="H84" s="38">
        <v>55</v>
      </c>
      <c r="I84" s="39">
        <f t="shared" si="4"/>
        <v>0</v>
      </c>
      <c r="J84" s="79">
        <f t="shared" si="4"/>
        <v>0</v>
      </c>
      <c r="K84" s="40">
        <f t="shared" si="4"/>
        <v>0</v>
      </c>
      <c r="L84" s="40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49">
        <v>2</v>
      </c>
      <c r="B85" s="50">
        <v>4</v>
      </c>
      <c r="C85" s="50">
        <v>1</v>
      </c>
      <c r="D85" s="50">
        <v>1</v>
      </c>
      <c r="E85" s="50">
        <v>1</v>
      </c>
      <c r="F85" s="52"/>
      <c r="G85" s="53" t="s">
        <v>76</v>
      </c>
      <c r="H85" s="38">
        <v>56</v>
      </c>
      <c r="I85" s="39">
        <f>SUM(I86:I88)</f>
        <v>0</v>
      </c>
      <c r="J85" s="79">
        <f>SUM(J86:J88)</f>
        <v>0</v>
      </c>
      <c r="K85" s="40">
        <f>SUM(K86:K88)</f>
        <v>0</v>
      </c>
      <c r="L85" s="40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49">
        <v>2</v>
      </c>
      <c r="B86" s="50">
        <v>4</v>
      </c>
      <c r="C86" s="50">
        <v>1</v>
      </c>
      <c r="D86" s="50">
        <v>1</v>
      </c>
      <c r="E86" s="50">
        <v>1</v>
      </c>
      <c r="F86" s="52">
        <v>1</v>
      </c>
      <c r="G86" s="53" t="s">
        <v>77</v>
      </c>
      <c r="H86" s="38">
        <v>57</v>
      </c>
      <c r="I86" s="56">
        <v>0</v>
      </c>
      <c r="J86" s="56">
        <v>0</v>
      </c>
      <c r="K86" s="56">
        <v>0</v>
      </c>
      <c r="L86" s="56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49">
        <v>2</v>
      </c>
      <c r="B87" s="49">
        <v>4</v>
      </c>
      <c r="C87" s="49">
        <v>1</v>
      </c>
      <c r="D87" s="50">
        <v>1</v>
      </c>
      <c r="E87" s="50">
        <v>1</v>
      </c>
      <c r="F87" s="83">
        <v>2</v>
      </c>
      <c r="G87" s="51" t="s">
        <v>78</v>
      </c>
      <c r="H87" s="38">
        <v>58</v>
      </c>
      <c r="I87" s="56">
        <v>0</v>
      </c>
      <c r="J87" s="56">
        <v>0</v>
      </c>
      <c r="K87" s="56">
        <v>0</v>
      </c>
      <c r="L87" s="56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49">
        <v>2</v>
      </c>
      <c r="B88" s="50">
        <v>4</v>
      </c>
      <c r="C88" s="49">
        <v>1</v>
      </c>
      <c r="D88" s="50">
        <v>1</v>
      </c>
      <c r="E88" s="50">
        <v>1</v>
      </c>
      <c r="F88" s="83">
        <v>3</v>
      </c>
      <c r="G88" s="51" t="s">
        <v>79</v>
      </c>
      <c r="H88" s="38">
        <v>59</v>
      </c>
      <c r="I88" s="56">
        <v>0</v>
      </c>
      <c r="J88" s="56">
        <v>0</v>
      </c>
      <c r="K88" s="56">
        <v>0</v>
      </c>
      <c r="L88" s="56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4">
        <v>2</v>
      </c>
      <c r="B89" s="35">
        <v>5</v>
      </c>
      <c r="C89" s="34"/>
      <c r="D89" s="35"/>
      <c r="E89" s="35"/>
      <c r="F89" s="84"/>
      <c r="G89" s="36" t="s">
        <v>80</v>
      </c>
      <c r="H89" s="38">
        <v>60</v>
      </c>
      <c r="I89" s="39">
        <f>SUM(I90+I95+I100)</f>
        <v>0</v>
      </c>
      <c r="J89" s="79">
        <f>SUM(J90+J95+J100)</f>
        <v>0</v>
      </c>
      <c r="K89" s="40">
        <f>SUM(K90+K95+K100)</f>
        <v>0</v>
      </c>
      <c r="L89" s="40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4">
        <v>2</v>
      </c>
      <c r="B90" s="42">
        <v>5</v>
      </c>
      <c r="C90" s="44">
        <v>1</v>
      </c>
      <c r="D90" s="42"/>
      <c r="E90" s="42"/>
      <c r="F90" s="85"/>
      <c r="G90" s="43" t="s">
        <v>81</v>
      </c>
      <c r="H90" s="38">
        <v>61</v>
      </c>
      <c r="I90" s="59">
        <f t="shared" ref="I90:L91" si="5">I91</f>
        <v>0</v>
      </c>
      <c r="J90" s="80">
        <f t="shared" si="5"/>
        <v>0</v>
      </c>
      <c r="K90" s="60">
        <f t="shared" si="5"/>
        <v>0</v>
      </c>
      <c r="L90" s="60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49">
        <v>2</v>
      </c>
      <c r="B91" s="50">
        <v>5</v>
      </c>
      <c r="C91" s="49">
        <v>1</v>
      </c>
      <c r="D91" s="50">
        <v>1</v>
      </c>
      <c r="E91" s="50"/>
      <c r="F91" s="83"/>
      <c r="G91" s="51" t="s">
        <v>81</v>
      </c>
      <c r="H91" s="38">
        <v>62</v>
      </c>
      <c r="I91" s="39">
        <f t="shared" si="5"/>
        <v>0</v>
      </c>
      <c r="J91" s="79">
        <f t="shared" si="5"/>
        <v>0</v>
      </c>
      <c r="K91" s="40">
        <f t="shared" si="5"/>
        <v>0</v>
      </c>
      <c r="L91" s="40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49">
        <v>2</v>
      </c>
      <c r="B92" s="50">
        <v>5</v>
      </c>
      <c r="C92" s="49">
        <v>1</v>
      </c>
      <c r="D92" s="50">
        <v>1</v>
      </c>
      <c r="E92" s="50">
        <v>1</v>
      </c>
      <c r="F92" s="83"/>
      <c r="G92" s="51" t="s">
        <v>81</v>
      </c>
      <c r="H92" s="38">
        <v>63</v>
      </c>
      <c r="I92" s="39">
        <f>SUM(I93:I94)</f>
        <v>0</v>
      </c>
      <c r="J92" s="79">
        <f>SUM(J93:J94)</f>
        <v>0</v>
      </c>
      <c r="K92" s="40">
        <f>SUM(K93:K94)</f>
        <v>0</v>
      </c>
      <c r="L92" s="40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49">
        <v>2</v>
      </c>
      <c r="B93" s="50">
        <v>5</v>
      </c>
      <c r="C93" s="49">
        <v>1</v>
      </c>
      <c r="D93" s="50">
        <v>1</v>
      </c>
      <c r="E93" s="50">
        <v>1</v>
      </c>
      <c r="F93" s="83">
        <v>1</v>
      </c>
      <c r="G93" s="51" t="s">
        <v>82</v>
      </c>
      <c r="H93" s="38">
        <v>64</v>
      </c>
      <c r="I93" s="56">
        <v>0</v>
      </c>
      <c r="J93" s="56">
        <v>0</v>
      </c>
      <c r="K93" s="56">
        <v>0</v>
      </c>
      <c r="L93" s="56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49">
        <v>2</v>
      </c>
      <c r="B94" s="50">
        <v>5</v>
      </c>
      <c r="C94" s="49">
        <v>1</v>
      </c>
      <c r="D94" s="50">
        <v>1</v>
      </c>
      <c r="E94" s="50">
        <v>1</v>
      </c>
      <c r="F94" s="83">
        <v>2</v>
      </c>
      <c r="G94" s="51" t="s">
        <v>83</v>
      </c>
      <c r="H94" s="38">
        <v>65</v>
      </c>
      <c r="I94" s="56">
        <v>0</v>
      </c>
      <c r="J94" s="56">
        <v>0</v>
      </c>
      <c r="K94" s="56">
        <v>0</v>
      </c>
      <c r="L94" s="56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49">
        <v>2</v>
      </c>
      <c r="B95" s="50">
        <v>5</v>
      </c>
      <c r="C95" s="49">
        <v>2</v>
      </c>
      <c r="D95" s="50"/>
      <c r="E95" s="50"/>
      <c r="F95" s="83"/>
      <c r="G95" s="51" t="s">
        <v>84</v>
      </c>
      <c r="H95" s="38">
        <v>66</v>
      </c>
      <c r="I95" s="39">
        <f t="shared" ref="I95:L96" si="6">I96</f>
        <v>0</v>
      </c>
      <c r="J95" s="79">
        <f t="shared" si="6"/>
        <v>0</v>
      </c>
      <c r="K95" s="40">
        <f t="shared" si="6"/>
        <v>0</v>
      </c>
      <c r="L95" s="39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3">
        <v>2</v>
      </c>
      <c r="B96" s="49">
        <v>5</v>
      </c>
      <c r="C96" s="50">
        <v>2</v>
      </c>
      <c r="D96" s="51">
        <v>1</v>
      </c>
      <c r="E96" s="49"/>
      <c r="F96" s="83"/>
      <c r="G96" s="51" t="s">
        <v>84</v>
      </c>
      <c r="H96" s="38">
        <v>67</v>
      </c>
      <c r="I96" s="39">
        <f t="shared" si="6"/>
        <v>0</v>
      </c>
      <c r="J96" s="79">
        <f t="shared" si="6"/>
        <v>0</v>
      </c>
      <c r="K96" s="40">
        <f t="shared" si="6"/>
        <v>0</v>
      </c>
      <c r="L96" s="39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3">
        <v>2</v>
      </c>
      <c r="B97" s="49">
        <v>5</v>
      </c>
      <c r="C97" s="50">
        <v>2</v>
      </c>
      <c r="D97" s="51">
        <v>1</v>
      </c>
      <c r="E97" s="49">
        <v>1</v>
      </c>
      <c r="F97" s="83"/>
      <c r="G97" s="51" t="s">
        <v>84</v>
      </c>
      <c r="H97" s="38">
        <v>68</v>
      </c>
      <c r="I97" s="39">
        <f>SUM(I98:I99)</f>
        <v>0</v>
      </c>
      <c r="J97" s="79">
        <f>SUM(J98:J99)</f>
        <v>0</v>
      </c>
      <c r="K97" s="40">
        <f>SUM(K98:K99)</f>
        <v>0</v>
      </c>
      <c r="L97" s="39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3">
        <v>2</v>
      </c>
      <c r="B98" s="49">
        <v>5</v>
      </c>
      <c r="C98" s="50">
        <v>2</v>
      </c>
      <c r="D98" s="51">
        <v>1</v>
      </c>
      <c r="E98" s="49">
        <v>1</v>
      </c>
      <c r="F98" s="83">
        <v>1</v>
      </c>
      <c r="G98" s="51" t="s">
        <v>85</v>
      </c>
      <c r="H98" s="38">
        <v>69</v>
      </c>
      <c r="I98" s="56">
        <v>0</v>
      </c>
      <c r="J98" s="56">
        <v>0</v>
      </c>
      <c r="K98" s="56">
        <v>0</v>
      </c>
      <c r="L98" s="56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3">
        <v>2</v>
      </c>
      <c r="B99" s="49">
        <v>5</v>
      </c>
      <c r="C99" s="50">
        <v>2</v>
      </c>
      <c r="D99" s="51">
        <v>1</v>
      </c>
      <c r="E99" s="49">
        <v>1</v>
      </c>
      <c r="F99" s="83">
        <v>2</v>
      </c>
      <c r="G99" s="51" t="s">
        <v>86</v>
      </c>
      <c r="H99" s="38">
        <v>70</v>
      </c>
      <c r="I99" s="56">
        <v>0</v>
      </c>
      <c r="J99" s="56">
        <v>0</v>
      </c>
      <c r="K99" s="56">
        <v>0</v>
      </c>
      <c r="L99" s="56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3">
        <v>2</v>
      </c>
      <c r="B100" s="49">
        <v>5</v>
      </c>
      <c r="C100" s="50">
        <v>3</v>
      </c>
      <c r="D100" s="51"/>
      <c r="E100" s="49"/>
      <c r="F100" s="83"/>
      <c r="G100" s="51" t="s">
        <v>87</v>
      </c>
      <c r="H100" s="38">
        <v>71</v>
      </c>
      <c r="I100" s="39">
        <f t="shared" ref="I100:L101" si="7">I101</f>
        <v>0</v>
      </c>
      <c r="J100" s="79">
        <f t="shared" si="7"/>
        <v>0</v>
      </c>
      <c r="K100" s="40">
        <f t="shared" si="7"/>
        <v>0</v>
      </c>
      <c r="L100" s="39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3">
        <v>2</v>
      </c>
      <c r="B101" s="49">
        <v>5</v>
      </c>
      <c r="C101" s="50">
        <v>3</v>
      </c>
      <c r="D101" s="51">
        <v>1</v>
      </c>
      <c r="E101" s="49"/>
      <c r="F101" s="83"/>
      <c r="G101" s="51" t="s">
        <v>88</v>
      </c>
      <c r="H101" s="38">
        <v>72</v>
      </c>
      <c r="I101" s="39">
        <f t="shared" si="7"/>
        <v>0</v>
      </c>
      <c r="J101" s="79">
        <f t="shared" si="7"/>
        <v>0</v>
      </c>
      <c r="K101" s="40">
        <f t="shared" si="7"/>
        <v>0</v>
      </c>
      <c r="L101" s="39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6"/>
      <c r="G102" s="64" t="s">
        <v>88</v>
      </c>
      <c r="H102" s="38">
        <v>73</v>
      </c>
      <c r="I102" s="48">
        <f>SUM(I103:I104)</f>
        <v>0</v>
      </c>
      <c r="J102" s="81">
        <f>SUM(J103:J104)</f>
        <v>0</v>
      </c>
      <c r="K102" s="47">
        <f>SUM(K103:K104)</f>
        <v>0</v>
      </c>
      <c r="L102" s="48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3">
        <v>2</v>
      </c>
      <c r="B103" s="49">
        <v>5</v>
      </c>
      <c r="C103" s="50">
        <v>3</v>
      </c>
      <c r="D103" s="51">
        <v>1</v>
      </c>
      <c r="E103" s="49">
        <v>1</v>
      </c>
      <c r="F103" s="83">
        <v>1</v>
      </c>
      <c r="G103" s="51" t="s">
        <v>88</v>
      </c>
      <c r="H103" s="38">
        <v>74</v>
      </c>
      <c r="I103" s="56">
        <v>0</v>
      </c>
      <c r="J103" s="56">
        <v>0</v>
      </c>
      <c r="K103" s="56">
        <v>0</v>
      </c>
      <c r="L103" s="56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6">
        <v>2</v>
      </c>
      <c r="G104" s="64" t="s">
        <v>89</v>
      </c>
      <c r="H104" s="38">
        <v>75</v>
      </c>
      <c r="I104" s="56">
        <v>0</v>
      </c>
      <c r="J104" s="56">
        <v>0</v>
      </c>
      <c r="K104" s="56">
        <v>0</v>
      </c>
      <c r="L104" s="56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6"/>
      <c r="G105" s="64" t="s">
        <v>90</v>
      </c>
      <c r="H105" s="38">
        <v>76</v>
      </c>
      <c r="I105" s="48">
        <f>I106</f>
        <v>0</v>
      </c>
      <c r="J105" s="48">
        <f>J106</f>
        <v>0</v>
      </c>
      <c r="K105" s="48">
        <f>K106</f>
        <v>0</v>
      </c>
      <c r="L105" s="48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6"/>
      <c r="G106" s="64" t="s">
        <v>90</v>
      </c>
      <c r="H106" s="38">
        <v>77</v>
      </c>
      <c r="I106" s="48">
        <f>SUM(I107:I108)</f>
        <v>0</v>
      </c>
      <c r="J106" s="48">
        <f>SUM(J107:J108)</f>
        <v>0</v>
      </c>
      <c r="K106" s="48">
        <f>SUM(K107:K108)</f>
        <v>0</v>
      </c>
      <c r="L106" s="48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6">
        <v>1</v>
      </c>
      <c r="G107" s="64" t="s">
        <v>90</v>
      </c>
      <c r="H107" s="38">
        <v>78</v>
      </c>
      <c r="I107" s="56">
        <v>0</v>
      </c>
      <c r="J107" s="56">
        <v>0</v>
      </c>
      <c r="K107" s="56">
        <v>0</v>
      </c>
      <c r="L107" s="56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6">
        <v>2</v>
      </c>
      <c r="G108" s="64" t="s">
        <v>91</v>
      </c>
      <c r="H108" s="38">
        <v>79</v>
      </c>
      <c r="I108" s="56">
        <v>0</v>
      </c>
      <c r="J108" s="56">
        <v>0</v>
      </c>
      <c r="K108" s="56">
        <v>0</v>
      </c>
      <c r="L108" s="56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2">
        <v>2</v>
      </c>
      <c r="B109" s="34">
        <v>6</v>
      </c>
      <c r="C109" s="35"/>
      <c r="D109" s="36"/>
      <c r="E109" s="34"/>
      <c r="F109" s="84"/>
      <c r="G109" s="87" t="s">
        <v>92</v>
      </c>
      <c r="H109" s="38">
        <v>80</v>
      </c>
      <c r="I109" s="39">
        <f>SUM(I110+I115+I119+I123+I127)</f>
        <v>0</v>
      </c>
      <c r="J109" s="79">
        <f>SUM(J110+J115+J119+J123+J127)</f>
        <v>0</v>
      </c>
      <c r="K109" s="40">
        <f>SUM(K110+K115+K119+K123+K127)</f>
        <v>0</v>
      </c>
      <c r="L109" s="39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1">
        <v>2</v>
      </c>
      <c r="B110" s="62">
        <v>6</v>
      </c>
      <c r="C110" s="63">
        <v>1</v>
      </c>
      <c r="D110" s="64"/>
      <c r="E110" s="62"/>
      <c r="F110" s="86"/>
      <c r="G110" s="64" t="s">
        <v>93</v>
      </c>
      <c r="H110" s="38">
        <v>81</v>
      </c>
      <c r="I110" s="48">
        <f t="shared" ref="I110:L111" si="8">I111</f>
        <v>0</v>
      </c>
      <c r="J110" s="81">
        <f t="shared" si="8"/>
        <v>0</v>
      </c>
      <c r="K110" s="47">
        <f t="shared" si="8"/>
        <v>0</v>
      </c>
      <c r="L110" s="48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3">
        <v>2</v>
      </c>
      <c r="B111" s="49">
        <v>6</v>
      </c>
      <c r="C111" s="50">
        <v>1</v>
      </c>
      <c r="D111" s="51">
        <v>1</v>
      </c>
      <c r="E111" s="49"/>
      <c r="F111" s="83"/>
      <c r="G111" s="51" t="s">
        <v>93</v>
      </c>
      <c r="H111" s="38">
        <v>82</v>
      </c>
      <c r="I111" s="39">
        <f t="shared" si="8"/>
        <v>0</v>
      </c>
      <c r="J111" s="79">
        <f t="shared" si="8"/>
        <v>0</v>
      </c>
      <c r="K111" s="40">
        <f t="shared" si="8"/>
        <v>0</v>
      </c>
      <c r="L111" s="39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3">
        <v>2</v>
      </c>
      <c r="B112" s="49">
        <v>6</v>
      </c>
      <c r="C112" s="50">
        <v>1</v>
      </c>
      <c r="D112" s="51">
        <v>1</v>
      </c>
      <c r="E112" s="49">
        <v>1</v>
      </c>
      <c r="F112" s="83"/>
      <c r="G112" s="51" t="s">
        <v>93</v>
      </c>
      <c r="H112" s="38">
        <v>83</v>
      </c>
      <c r="I112" s="39">
        <f>SUM(I113:I114)</f>
        <v>0</v>
      </c>
      <c r="J112" s="79">
        <f>SUM(J113:J114)</f>
        <v>0</v>
      </c>
      <c r="K112" s="40">
        <f>SUM(K113:K114)</f>
        <v>0</v>
      </c>
      <c r="L112" s="39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3">
        <v>2</v>
      </c>
      <c r="B113" s="49">
        <v>6</v>
      </c>
      <c r="C113" s="50">
        <v>1</v>
      </c>
      <c r="D113" s="51">
        <v>1</v>
      </c>
      <c r="E113" s="49">
        <v>1</v>
      </c>
      <c r="F113" s="83">
        <v>1</v>
      </c>
      <c r="G113" s="51" t="s">
        <v>94</v>
      </c>
      <c r="H113" s="38">
        <v>84</v>
      </c>
      <c r="I113" s="56">
        <v>0</v>
      </c>
      <c r="J113" s="56">
        <v>0</v>
      </c>
      <c r="K113" s="56">
        <v>0</v>
      </c>
      <c r="L113" s="56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69">
        <v>2</v>
      </c>
      <c r="B114" s="44">
        <v>6</v>
      </c>
      <c r="C114" s="42">
        <v>1</v>
      </c>
      <c r="D114" s="43">
        <v>1</v>
      </c>
      <c r="E114" s="44">
        <v>1</v>
      </c>
      <c r="F114" s="85">
        <v>2</v>
      </c>
      <c r="G114" s="43" t="s">
        <v>95</v>
      </c>
      <c r="H114" s="38">
        <v>85</v>
      </c>
      <c r="I114" s="54">
        <v>0</v>
      </c>
      <c r="J114" s="54">
        <v>0</v>
      </c>
      <c r="K114" s="54">
        <v>0</v>
      </c>
      <c r="L114" s="54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3">
        <v>2</v>
      </c>
      <c r="B115" s="49">
        <v>6</v>
      </c>
      <c r="C115" s="50">
        <v>2</v>
      </c>
      <c r="D115" s="51"/>
      <c r="E115" s="49"/>
      <c r="F115" s="83"/>
      <c r="G115" s="51" t="s">
        <v>96</v>
      </c>
      <c r="H115" s="38">
        <v>86</v>
      </c>
      <c r="I115" s="39">
        <f t="shared" ref="I115:L117" si="9">I116</f>
        <v>0</v>
      </c>
      <c r="J115" s="79">
        <f t="shared" si="9"/>
        <v>0</v>
      </c>
      <c r="K115" s="40">
        <f t="shared" si="9"/>
        <v>0</v>
      </c>
      <c r="L115" s="39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3">
        <v>2</v>
      </c>
      <c r="B116" s="49">
        <v>6</v>
      </c>
      <c r="C116" s="50">
        <v>2</v>
      </c>
      <c r="D116" s="51">
        <v>1</v>
      </c>
      <c r="E116" s="49"/>
      <c r="F116" s="83"/>
      <c r="G116" s="51" t="s">
        <v>96</v>
      </c>
      <c r="H116" s="38">
        <v>87</v>
      </c>
      <c r="I116" s="39">
        <f t="shared" si="9"/>
        <v>0</v>
      </c>
      <c r="J116" s="79">
        <f t="shared" si="9"/>
        <v>0</v>
      </c>
      <c r="K116" s="40">
        <f t="shared" si="9"/>
        <v>0</v>
      </c>
      <c r="L116" s="39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3">
        <v>2</v>
      </c>
      <c r="B117" s="49">
        <v>6</v>
      </c>
      <c r="C117" s="50">
        <v>2</v>
      </c>
      <c r="D117" s="51">
        <v>1</v>
      </c>
      <c r="E117" s="49">
        <v>1</v>
      </c>
      <c r="F117" s="83"/>
      <c r="G117" s="51" t="s">
        <v>96</v>
      </c>
      <c r="H117" s="38">
        <v>88</v>
      </c>
      <c r="I117" s="88">
        <f t="shared" si="9"/>
        <v>0</v>
      </c>
      <c r="J117" s="89">
        <f t="shared" si="9"/>
        <v>0</v>
      </c>
      <c r="K117" s="90">
        <f t="shared" si="9"/>
        <v>0</v>
      </c>
      <c r="L117" s="88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3">
        <v>2</v>
      </c>
      <c r="B118" s="49">
        <v>6</v>
      </c>
      <c r="C118" s="50">
        <v>2</v>
      </c>
      <c r="D118" s="51">
        <v>1</v>
      </c>
      <c r="E118" s="49">
        <v>1</v>
      </c>
      <c r="F118" s="83">
        <v>1</v>
      </c>
      <c r="G118" s="51" t="s">
        <v>96</v>
      </c>
      <c r="H118" s="38">
        <v>89</v>
      </c>
      <c r="I118" s="56">
        <v>0</v>
      </c>
      <c r="J118" s="56">
        <v>0</v>
      </c>
      <c r="K118" s="56">
        <v>0</v>
      </c>
      <c r="L118" s="56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69">
        <v>2</v>
      </c>
      <c r="B119" s="44">
        <v>6</v>
      </c>
      <c r="C119" s="42">
        <v>3</v>
      </c>
      <c r="D119" s="43"/>
      <c r="E119" s="44"/>
      <c r="F119" s="85"/>
      <c r="G119" s="43" t="s">
        <v>97</v>
      </c>
      <c r="H119" s="38">
        <v>90</v>
      </c>
      <c r="I119" s="59">
        <f t="shared" ref="I119:L121" si="10">I120</f>
        <v>0</v>
      </c>
      <c r="J119" s="80">
        <f t="shared" si="10"/>
        <v>0</v>
      </c>
      <c r="K119" s="60">
        <f t="shared" si="10"/>
        <v>0</v>
      </c>
      <c r="L119" s="59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3">
        <v>2</v>
      </c>
      <c r="B120" s="49">
        <v>6</v>
      </c>
      <c r="C120" s="50">
        <v>3</v>
      </c>
      <c r="D120" s="51">
        <v>1</v>
      </c>
      <c r="E120" s="49"/>
      <c r="F120" s="83"/>
      <c r="G120" s="51" t="s">
        <v>97</v>
      </c>
      <c r="H120" s="38">
        <v>91</v>
      </c>
      <c r="I120" s="39">
        <f t="shared" si="10"/>
        <v>0</v>
      </c>
      <c r="J120" s="79">
        <f t="shared" si="10"/>
        <v>0</v>
      </c>
      <c r="K120" s="40">
        <f t="shared" si="10"/>
        <v>0</v>
      </c>
      <c r="L120" s="39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3">
        <v>2</v>
      </c>
      <c r="B121" s="49">
        <v>6</v>
      </c>
      <c r="C121" s="50">
        <v>3</v>
      </c>
      <c r="D121" s="51">
        <v>1</v>
      </c>
      <c r="E121" s="49">
        <v>1</v>
      </c>
      <c r="F121" s="83"/>
      <c r="G121" s="51" t="s">
        <v>97</v>
      </c>
      <c r="H121" s="38">
        <v>92</v>
      </c>
      <c r="I121" s="39">
        <f t="shared" si="10"/>
        <v>0</v>
      </c>
      <c r="J121" s="79">
        <f t="shared" si="10"/>
        <v>0</v>
      </c>
      <c r="K121" s="40">
        <f t="shared" si="10"/>
        <v>0</v>
      </c>
      <c r="L121" s="39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3">
        <v>2</v>
      </c>
      <c r="B122" s="49">
        <v>6</v>
      </c>
      <c r="C122" s="50">
        <v>3</v>
      </c>
      <c r="D122" s="51">
        <v>1</v>
      </c>
      <c r="E122" s="49">
        <v>1</v>
      </c>
      <c r="F122" s="83">
        <v>1</v>
      </c>
      <c r="G122" s="51" t="s">
        <v>97</v>
      </c>
      <c r="H122" s="38">
        <v>93</v>
      </c>
      <c r="I122" s="56">
        <v>0</v>
      </c>
      <c r="J122" s="56">
        <v>0</v>
      </c>
      <c r="K122" s="56">
        <v>0</v>
      </c>
      <c r="L122" s="56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69">
        <v>2</v>
      </c>
      <c r="B123" s="44">
        <v>6</v>
      </c>
      <c r="C123" s="42">
        <v>4</v>
      </c>
      <c r="D123" s="43"/>
      <c r="E123" s="44"/>
      <c r="F123" s="85"/>
      <c r="G123" s="43" t="s">
        <v>98</v>
      </c>
      <c r="H123" s="38">
        <v>94</v>
      </c>
      <c r="I123" s="59">
        <f t="shared" ref="I123:L125" si="11">I124</f>
        <v>0</v>
      </c>
      <c r="J123" s="80">
        <f t="shared" si="11"/>
        <v>0</v>
      </c>
      <c r="K123" s="60">
        <f t="shared" si="11"/>
        <v>0</v>
      </c>
      <c r="L123" s="59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3">
        <v>2</v>
      </c>
      <c r="B124" s="49">
        <v>6</v>
      </c>
      <c r="C124" s="50">
        <v>4</v>
      </c>
      <c r="D124" s="51">
        <v>1</v>
      </c>
      <c r="E124" s="49"/>
      <c r="F124" s="83"/>
      <c r="G124" s="51" t="s">
        <v>98</v>
      </c>
      <c r="H124" s="38">
        <v>95</v>
      </c>
      <c r="I124" s="39">
        <f t="shared" si="11"/>
        <v>0</v>
      </c>
      <c r="J124" s="79">
        <f t="shared" si="11"/>
        <v>0</v>
      </c>
      <c r="K124" s="40">
        <f t="shared" si="11"/>
        <v>0</v>
      </c>
      <c r="L124" s="39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3">
        <v>2</v>
      </c>
      <c r="B125" s="49">
        <v>6</v>
      </c>
      <c r="C125" s="50">
        <v>4</v>
      </c>
      <c r="D125" s="51">
        <v>1</v>
      </c>
      <c r="E125" s="49">
        <v>1</v>
      </c>
      <c r="F125" s="83"/>
      <c r="G125" s="51" t="s">
        <v>98</v>
      </c>
      <c r="H125" s="38">
        <v>96</v>
      </c>
      <c r="I125" s="39">
        <f t="shared" si="11"/>
        <v>0</v>
      </c>
      <c r="J125" s="79">
        <f t="shared" si="11"/>
        <v>0</v>
      </c>
      <c r="K125" s="40">
        <f t="shared" si="11"/>
        <v>0</v>
      </c>
      <c r="L125" s="39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3">
        <v>2</v>
      </c>
      <c r="B126" s="49">
        <v>6</v>
      </c>
      <c r="C126" s="50">
        <v>4</v>
      </c>
      <c r="D126" s="51">
        <v>1</v>
      </c>
      <c r="E126" s="49">
        <v>1</v>
      </c>
      <c r="F126" s="83">
        <v>1</v>
      </c>
      <c r="G126" s="51" t="s">
        <v>98</v>
      </c>
      <c r="H126" s="38">
        <v>97</v>
      </c>
      <c r="I126" s="56">
        <v>0</v>
      </c>
      <c r="J126" s="56">
        <v>0</v>
      </c>
      <c r="K126" s="56">
        <v>0</v>
      </c>
      <c r="L126" s="56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1">
        <v>2</v>
      </c>
      <c r="B127" s="70">
        <v>6</v>
      </c>
      <c r="C127" s="71">
        <v>5</v>
      </c>
      <c r="D127" s="73"/>
      <c r="E127" s="70"/>
      <c r="F127" s="91"/>
      <c r="G127" s="73" t="s">
        <v>99</v>
      </c>
      <c r="H127" s="38">
        <v>98</v>
      </c>
      <c r="I127" s="66">
        <f t="shared" ref="I127:L129" si="12">I128</f>
        <v>0</v>
      </c>
      <c r="J127" s="92">
        <f t="shared" si="12"/>
        <v>0</v>
      </c>
      <c r="K127" s="67">
        <f t="shared" si="12"/>
        <v>0</v>
      </c>
      <c r="L127" s="66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3">
        <v>2</v>
      </c>
      <c r="B128" s="49">
        <v>6</v>
      </c>
      <c r="C128" s="50">
        <v>5</v>
      </c>
      <c r="D128" s="51">
        <v>1</v>
      </c>
      <c r="E128" s="49"/>
      <c r="F128" s="83"/>
      <c r="G128" s="73" t="s">
        <v>100</v>
      </c>
      <c r="H128" s="38">
        <v>99</v>
      </c>
      <c r="I128" s="39">
        <f t="shared" si="12"/>
        <v>0</v>
      </c>
      <c r="J128" s="79">
        <f t="shared" si="12"/>
        <v>0</v>
      </c>
      <c r="K128" s="40">
        <f t="shared" si="12"/>
        <v>0</v>
      </c>
      <c r="L128" s="39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3">
        <v>2</v>
      </c>
      <c r="B129" s="49">
        <v>6</v>
      </c>
      <c r="C129" s="50">
        <v>5</v>
      </c>
      <c r="D129" s="51">
        <v>1</v>
      </c>
      <c r="E129" s="49">
        <v>1</v>
      </c>
      <c r="F129" s="83"/>
      <c r="G129" s="73" t="s">
        <v>99</v>
      </c>
      <c r="H129" s="38">
        <v>100</v>
      </c>
      <c r="I129" s="39">
        <f t="shared" si="12"/>
        <v>0</v>
      </c>
      <c r="J129" s="79">
        <f t="shared" si="12"/>
        <v>0</v>
      </c>
      <c r="K129" s="40">
        <f t="shared" si="12"/>
        <v>0</v>
      </c>
      <c r="L129" s="39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49">
        <v>2</v>
      </c>
      <c r="B130" s="50">
        <v>6</v>
      </c>
      <c r="C130" s="49">
        <v>5</v>
      </c>
      <c r="D130" s="49">
        <v>1</v>
      </c>
      <c r="E130" s="51">
        <v>1</v>
      </c>
      <c r="F130" s="83">
        <v>1</v>
      </c>
      <c r="G130" s="73" t="s">
        <v>101</v>
      </c>
      <c r="H130" s="38">
        <v>101</v>
      </c>
      <c r="I130" s="56">
        <v>0</v>
      </c>
      <c r="J130" s="56">
        <v>0</v>
      </c>
      <c r="K130" s="56">
        <v>0</v>
      </c>
      <c r="L130" s="56">
        <v>0</v>
      </c>
      <c r="M130" s="1"/>
      <c r="N130" s="1"/>
      <c r="O130" s="1"/>
      <c r="P130" s="1"/>
      <c r="Q130" s="1"/>
      <c r="R130" s="1"/>
      <c r="S130" s="1"/>
    </row>
    <row r="131" spans="1:19" ht="14.25" customHeight="1">
      <c r="A131" s="82">
        <v>2</v>
      </c>
      <c r="B131" s="34">
        <v>7</v>
      </c>
      <c r="C131" s="34"/>
      <c r="D131" s="35"/>
      <c r="E131" s="35"/>
      <c r="F131" s="37"/>
      <c r="G131" s="36" t="s">
        <v>102</v>
      </c>
      <c r="H131" s="38">
        <v>102</v>
      </c>
      <c r="I131" s="40">
        <f>SUM(I132+I137+I145)</f>
        <v>400</v>
      </c>
      <c r="J131" s="79">
        <f>SUM(J132+J137+J145)</f>
        <v>200</v>
      </c>
      <c r="K131" s="40">
        <f>SUM(K132+K137+K145)</f>
        <v>200</v>
      </c>
      <c r="L131" s="39">
        <f>SUM(L132+L137+L145)</f>
        <v>200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3">
        <v>2</v>
      </c>
      <c r="B132" s="49">
        <v>7</v>
      </c>
      <c r="C132" s="49">
        <v>1</v>
      </c>
      <c r="D132" s="50"/>
      <c r="E132" s="50"/>
      <c r="F132" s="52"/>
      <c r="G132" s="51" t="s">
        <v>103</v>
      </c>
      <c r="H132" s="38">
        <v>103</v>
      </c>
      <c r="I132" s="40">
        <f t="shared" ref="I132:L133" si="13">I133</f>
        <v>0</v>
      </c>
      <c r="J132" s="79">
        <f t="shared" si="13"/>
        <v>0</v>
      </c>
      <c r="K132" s="40">
        <f t="shared" si="13"/>
        <v>0</v>
      </c>
      <c r="L132" s="39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3">
        <v>2</v>
      </c>
      <c r="B133" s="49">
        <v>7</v>
      </c>
      <c r="C133" s="49">
        <v>1</v>
      </c>
      <c r="D133" s="50">
        <v>1</v>
      </c>
      <c r="E133" s="50"/>
      <c r="F133" s="52"/>
      <c r="G133" s="51" t="s">
        <v>103</v>
      </c>
      <c r="H133" s="38">
        <v>104</v>
      </c>
      <c r="I133" s="40">
        <f t="shared" si="13"/>
        <v>0</v>
      </c>
      <c r="J133" s="79">
        <f t="shared" si="13"/>
        <v>0</v>
      </c>
      <c r="K133" s="40">
        <f t="shared" si="13"/>
        <v>0</v>
      </c>
      <c r="L133" s="39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3">
        <v>2</v>
      </c>
      <c r="B134" s="49">
        <v>7</v>
      </c>
      <c r="C134" s="49">
        <v>1</v>
      </c>
      <c r="D134" s="50">
        <v>1</v>
      </c>
      <c r="E134" s="50">
        <v>1</v>
      </c>
      <c r="F134" s="52"/>
      <c r="G134" s="51" t="s">
        <v>103</v>
      </c>
      <c r="H134" s="38">
        <v>105</v>
      </c>
      <c r="I134" s="40">
        <f>SUM(I135:I136)</f>
        <v>0</v>
      </c>
      <c r="J134" s="79">
        <f>SUM(J135:J136)</f>
        <v>0</v>
      </c>
      <c r="K134" s="40">
        <f>SUM(K135:K136)</f>
        <v>0</v>
      </c>
      <c r="L134" s="39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69">
        <v>2</v>
      </c>
      <c r="B135" s="44">
        <v>7</v>
      </c>
      <c r="C135" s="69">
        <v>1</v>
      </c>
      <c r="D135" s="49">
        <v>1</v>
      </c>
      <c r="E135" s="42">
        <v>1</v>
      </c>
      <c r="F135" s="45">
        <v>1</v>
      </c>
      <c r="G135" s="43" t="s">
        <v>104</v>
      </c>
      <c r="H135" s="38">
        <v>106</v>
      </c>
      <c r="I135" s="93">
        <v>0</v>
      </c>
      <c r="J135" s="93">
        <v>0</v>
      </c>
      <c r="K135" s="93">
        <v>0</v>
      </c>
      <c r="L135" s="93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49">
        <v>2</v>
      </c>
      <c r="B136" s="49">
        <v>7</v>
      </c>
      <c r="C136" s="53">
        <v>1</v>
      </c>
      <c r="D136" s="49">
        <v>1</v>
      </c>
      <c r="E136" s="50">
        <v>1</v>
      </c>
      <c r="F136" s="52">
        <v>2</v>
      </c>
      <c r="G136" s="51" t="s">
        <v>105</v>
      </c>
      <c r="H136" s="38">
        <v>107</v>
      </c>
      <c r="I136" s="55">
        <v>0</v>
      </c>
      <c r="J136" s="55">
        <v>0</v>
      </c>
      <c r="K136" s="55">
        <v>0</v>
      </c>
      <c r="L136" s="55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1">
        <v>2</v>
      </c>
      <c r="B137" s="62">
        <v>7</v>
      </c>
      <c r="C137" s="61">
        <v>2</v>
      </c>
      <c r="D137" s="62"/>
      <c r="E137" s="63"/>
      <c r="F137" s="65"/>
      <c r="G137" s="64" t="s">
        <v>106</v>
      </c>
      <c r="H137" s="38">
        <v>108</v>
      </c>
      <c r="I137" s="47">
        <f t="shared" ref="I137:L138" si="14">I138</f>
        <v>0</v>
      </c>
      <c r="J137" s="81">
        <f t="shared" si="14"/>
        <v>0</v>
      </c>
      <c r="K137" s="47">
        <f t="shared" si="14"/>
        <v>0</v>
      </c>
      <c r="L137" s="48">
        <f t="shared" si="14"/>
        <v>0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3">
        <v>2</v>
      </c>
      <c r="B138" s="49">
        <v>7</v>
      </c>
      <c r="C138" s="53">
        <v>2</v>
      </c>
      <c r="D138" s="49">
        <v>1</v>
      </c>
      <c r="E138" s="50"/>
      <c r="F138" s="52"/>
      <c r="G138" s="51" t="s">
        <v>107</v>
      </c>
      <c r="H138" s="38">
        <v>109</v>
      </c>
      <c r="I138" s="40">
        <f t="shared" si="14"/>
        <v>0</v>
      </c>
      <c r="J138" s="79">
        <f t="shared" si="14"/>
        <v>0</v>
      </c>
      <c r="K138" s="40">
        <f t="shared" si="14"/>
        <v>0</v>
      </c>
      <c r="L138" s="39">
        <f t="shared" si="14"/>
        <v>0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3">
        <v>2</v>
      </c>
      <c r="B139" s="49">
        <v>7</v>
      </c>
      <c r="C139" s="53">
        <v>2</v>
      </c>
      <c r="D139" s="49">
        <v>1</v>
      </c>
      <c r="E139" s="50">
        <v>1</v>
      </c>
      <c r="F139" s="52"/>
      <c r="G139" s="51" t="s">
        <v>107</v>
      </c>
      <c r="H139" s="38">
        <v>110</v>
      </c>
      <c r="I139" s="40">
        <f>SUM(I140:I141)</f>
        <v>0</v>
      </c>
      <c r="J139" s="79">
        <f>SUM(J140:J141)</f>
        <v>0</v>
      </c>
      <c r="K139" s="40">
        <f>SUM(K140:K141)</f>
        <v>0</v>
      </c>
      <c r="L139" s="39">
        <f>SUM(L140:L141)</f>
        <v>0</v>
      </c>
      <c r="M139" s="1"/>
      <c r="N139" s="1"/>
      <c r="O139" s="1"/>
      <c r="P139" s="1"/>
      <c r="Q139" s="1"/>
      <c r="R139" s="1"/>
      <c r="S139" s="1"/>
    </row>
    <row r="140" spans="1:19" ht="12" hidden="1" customHeight="1" collapsed="1">
      <c r="A140" s="53">
        <v>2</v>
      </c>
      <c r="B140" s="49">
        <v>7</v>
      </c>
      <c r="C140" s="53">
        <v>2</v>
      </c>
      <c r="D140" s="49">
        <v>1</v>
      </c>
      <c r="E140" s="50">
        <v>1</v>
      </c>
      <c r="F140" s="52">
        <v>1</v>
      </c>
      <c r="G140" s="51" t="s">
        <v>108</v>
      </c>
      <c r="H140" s="38">
        <v>111</v>
      </c>
      <c r="I140" s="55">
        <v>0</v>
      </c>
      <c r="J140" s="55">
        <v>0</v>
      </c>
      <c r="K140" s="55">
        <v>0</v>
      </c>
      <c r="L140" s="55">
        <v>0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3">
        <v>2</v>
      </c>
      <c r="B141" s="49">
        <v>7</v>
      </c>
      <c r="C141" s="53">
        <v>2</v>
      </c>
      <c r="D141" s="49">
        <v>1</v>
      </c>
      <c r="E141" s="50">
        <v>1</v>
      </c>
      <c r="F141" s="52">
        <v>2</v>
      </c>
      <c r="G141" s="51" t="s">
        <v>109</v>
      </c>
      <c r="H141" s="38">
        <v>112</v>
      </c>
      <c r="I141" s="55">
        <v>0</v>
      </c>
      <c r="J141" s="55">
        <v>0</v>
      </c>
      <c r="K141" s="55">
        <v>0</v>
      </c>
      <c r="L141" s="55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3">
        <v>2</v>
      </c>
      <c r="B142" s="49">
        <v>7</v>
      </c>
      <c r="C142" s="53">
        <v>2</v>
      </c>
      <c r="D142" s="49">
        <v>2</v>
      </c>
      <c r="E142" s="50"/>
      <c r="F142" s="52"/>
      <c r="G142" s="51" t="s">
        <v>110</v>
      </c>
      <c r="H142" s="38">
        <v>113</v>
      </c>
      <c r="I142" s="40">
        <f>I143</f>
        <v>0</v>
      </c>
      <c r="J142" s="40">
        <f>J143</f>
        <v>0</v>
      </c>
      <c r="K142" s="40">
        <f>K143</f>
        <v>0</v>
      </c>
      <c r="L142" s="40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3">
        <v>2</v>
      </c>
      <c r="B143" s="49">
        <v>7</v>
      </c>
      <c r="C143" s="53">
        <v>2</v>
      </c>
      <c r="D143" s="49">
        <v>2</v>
      </c>
      <c r="E143" s="50">
        <v>1</v>
      </c>
      <c r="F143" s="52"/>
      <c r="G143" s="51" t="s">
        <v>110</v>
      </c>
      <c r="H143" s="38">
        <v>114</v>
      </c>
      <c r="I143" s="40">
        <f>SUM(I144)</f>
        <v>0</v>
      </c>
      <c r="J143" s="40">
        <f>SUM(J144)</f>
        <v>0</v>
      </c>
      <c r="K143" s="40">
        <f>SUM(K144)</f>
        <v>0</v>
      </c>
      <c r="L143" s="40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3">
        <v>2</v>
      </c>
      <c r="B144" s="49">
        <v>7</v>
      </c>
      <c r="C144" s="53">
        <v>2</v>
      </c>
      <c r="D144" s="49">
        <v>2</v>
      </c>
      <c r="E144" s="50">
        <v>1</v>
      </c>
      <c r="F144" s="52">
        <v>1</v>
      </c>
      <c r="G144" s="51" t="s">
        <v>110</v>
      </c>
      <c r="H144" s="38">
        <v>115</v>
      </c>
      <c r="I144" s="55">
        <v>0</v>
      </c>
      <c r="J144" s="55">
        <v>0</v>
      </c>
      <c r="K144" s="55">
        <v>0</v>
      </c>
      <c r="L144" s="55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3">
        <v>2</v>
      </c>
      <c r="B145" s="49">
        <v>7</v>
      </c>
      <c r="C145" s="53">
        <v>3</v>
      </c>
      <c r="D145" s="49"/>
      <c r="E145" s="50"/>
      <c r="F145" s="52"/>
      <c r="G145" s="51" t="s">
        <v>111</v>
      </c>
      <c r="H145" s="38">
        <v>116</v>
      </c>
      <c r="I145" s="40">
        <f t="shared" ref="I145:L146" si="15">I146</f>
        <v>400</v>
      </c>
      <c r="J145" s="79">
        <f t="shared" si="15"/>
        <v>200</v>
      </c>
      <c r="K145" s="40">
        <f t="shared" si="15"/>
        <v>200</v>
      </c>
      <c r="L145" s="39">
        <f t="shared" si="15"/>
        <v>200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1">
        <v>2</v>
      </c>
      <c r="B146" s="70">
        <v>7</v>
      </c>
      <c r="C146" s="94">
        <v>3</v>
      </c>
      <c r="D146" s="70">
        <v>1</v>
      </c>
      <c r="E146" s="71"/>
      <c r="F146" s="72"/>
      <c r="G146" s="73" t="s">
        <v>111</v>
      </c>
      <c r="H146" s="38">
        <v>117</v>
      </c>
      <c r="I146" s="67">
        <f t="shared" si="15"/>
        <v>400</v>
      </c>
      <c r="J146" s="92">
        <f t="shared" si="15"/>
        <v>200</v>
      </c>
      <c r="K146" s="67">
        <f t="shared" si="15"/>
        <v>200</v>
      </c>
      <c r="L146" s="66">
        <f t="shared" si="15"/>
        <v>200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3">
        <v>2</v>
      </c>
      <c r="B147" s="49">
        <v>7</v>
      </c>
      <c r="C147" s="53">
        <v>3</v>
      </c>
      <c r="D147" s="49">
        <v>1</v>
      </c>
      <c r="E147" s="50">
        <v>1</v>
      </c>
      <c r="F147" s="52"/>
      <c r="G147" s="51" t="s">
        <v>111</v>
      </c>
      <c r="H147" s="38">
        <v>118</v>
      </c>
      <c r="I147" s="40">
        <f>SUM(I148:I149)</f>
        <v>400</v>
      </c>
      <c r="J147" s="79">
        <f>SUM(J148:J149)</f>
        <v>200</v>
      </c>
      <c r="K147" s="40">
        <f>SUM(K148:K149)</f>
        <v>200</v>
      </c>
      <c r="L147" s="39">
        <f>SUM(L148:L149)</f>
        <v>200</v>
      </c>
      <c r="M147" s="1"/>
      <c r="N147" s="1"/>
      <c r="O147" s="1"/>
      <c r="P147" s="1"/>
      <c r="Q147" s="1"/>
      <c r="R147" s="1"/>
      <c r="S147" s="1"/>
    </row>
    <row r="148" spans="1:19">
      <c r="A148" s="69">
        <v>2</v>
      </c>
      <c r="B148" s="44">
        <v>7</v>
      </c>
      <c r="C148" s="69">
        <v>3</v>
      </c>
      <c r="D148" s="44">
        <v>1</v>
      </c>
      <c r="E148" s="42">
        <v>1</v>
      </c>
      <c r="F148" s="45">
        <v>1</v>
      </c>
      <c r="G148" s="43" t="s">
        <v>112</v>
      </c>
      <c r="H148" s="38">
        <v>119</v>
      </c>
      <c r="I148" s="93">
        <v>400</v>
      </c>
      <c r="J148" s="93">
        <v>200</v>
      </c>
      <c r="K148" s="93">
        <v>200</v>
      </c>
      <c r="L148" s="93">
        <v>200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3">
        <v>2</v>
      </c>
      <c r="B149" s="49">
        <v>7</v>
      </c>
      <c r="C149" s="53">
        <v>3</v>
      </c>
      <c r="D149" s="49">
        <v>1</v>
      </c>
      <c r="E149" s="50">
        <v>1</v>
      </c>
      <c r="F149" s="52">
        <v>2</v>
      </c>
      <c r="G149" s="51" t="s">
        <v>113</v>
      </c>
      <c r="H149" s="38">
        <v>120</v>
      </c>
      <c r="I149" s="55">
        <v>0</v>
      </c>
      <c r="J149" s="56">
        <v>0</v>
      </c>
      <c r="K149" s="56">
        <v>0</v>
      </c>
      <c r="L149" s="56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2">
        <v>2</v>
      </c>
      <c r="B150" s="82">
        <v>8</v>
      </c>
      <c r="C150" s="34"/>
      <c r="D150" s="58"/>
      <c r="E150" s="41"/>
      <c r="F150" s="95"/>
      <c r="G150" s="46" t="s">
        <v>114</v>
      </c>
      <c r="H150" s="38">
        <v>121</v>
      </c>
      <c r="I150" s="60">
        <f>I151</f>
        <v>0</v>
      </c>
      <c r="J150" s="80">
        <f>J151</f>
        <v>0</v>
      </c>
      <c r="K150" s="60">
        <f>K151</f>
        <v>0</v>
      </c>
      <c r="L150" s="59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1">
        <v>2</v>
      </c>
      <c r="B151" s="61">
        <v>8</v>
      </c>
      <c r="C151" s="61">
        <v>1</v>
      </c>
      <c r="D151" s="62"/>
      <c r="E151" s="63"/>
      <c r="F151" s="65"/>
      <c r="G151" s="43" t="s">
        <v>114</v>
      </c>
      <c r="H151" s="38">
        <v>122</v>
      </c>
      <c r="I151" s="60">
        <f>I152+I157</f>
        <v>0</v>
      </c>
      <c r="J151" s="80">
        <f>J152+J157</f>
        <v>0</v>
      </c>
      <c r="K151" s="60">
        <f>K152+K157</f>
        <v>0</v>
      </c>
      <c r="L151" s="59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3">
        <v>2</v>
      </c>
      <c r="B152" s="49">
        <v>8</v>
      </c>
      <c r="C152" s="51">
        <v>1</v>
      </c>
      <c r="D152" s="49">
        <v>1</v>
      </c>
      <c r="E152" s="50"/>
      <c r="F152" s="52"/>
      <c r="G152" s="51" t="s">
        <v>115</v>
      </c>
      <c r="H152" s="38">
        <v>123</v>
      </c>
      <c r="I152" s="40">
        <f>I153</f>
        <v>0</v>
      </c>
      <c r="J152" s="79">
        <f>J153</f>
        <v>0</v>
      </c>
      <c r="K152" s="40">
        <f>K153</f>
        <v>0</v>
      </c>
      <c r="L152" s="39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3">
        <v>2</v>
      </c>
      <c r="B153" s="49">
        <v>8</v>
      </c>
      <c r="C153" s="43">
        <v>1</v>
      </c>
      <c r="D153" s="44">
        <v>1</v>
      </c>
      <c r="E153" s="42">
        <v>1</v>
      </c>
      <c r="F153" s="45"/>
      <c r="G153" s="51" t="s">
        <v>115</v>
      </c>
      <c r="H153" s="38">
        <v>124</v>
      </c>
      <c r="I153" s="60">
        <f>SUM(I154:I156)</f>
        <v>0</v>
      </c>
      <c r="J153" s="60">
        <f>SUM(J154:J156)</f>
        <v>0</v>
      </c>
      <c r="K153" s="60">
        <f>SUM(K154:K156)</f>
        <v>0</v>
      </c>
      <c r="L153" s="60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49">
        <v>2</v>
      </c>
      <c r="B154" s="44">
        <v>8</v>
      </c>
      <c r="C154" s="51">
        <v>1</v>
      </c>
      <c r="D154" s="49">
        <v>1</v>
      </c>
      <c r="E154" s="50">
        <v>1</v>
      </c>
      <c r="F154" s="52">
        <v>1</v>
      </c>
      <c r="G154" s="51" t="s">
        <v>116</v>
      </c>
      <c r="H154" s="38">
        <v>125</v>
      </c>
      <c r="I154" s="55">
        <v>0</v>
      </c>
      <c r="J154" s="55">
        <v>0</v>
      </c>
      <c r="K154" s="55">
        <v>0</v>
      </c>
      <c r="L154" s="55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1">
        <v>2</v>
      </c>
      <c r="B155" s="70">
        <v>8</v>
      </c>
      <c r="C155" s="73">
        <v>1</v>
      </c>
      <c r="D155" s="70">
        <v>1</v>
      </c>
      <c r="E155" s="71">
        <v>1</v>
      </c>
      <c r="F155" s="72">
        <v>2</v>
      </c>
      <c r="G155" s="73" t="s">
        <v>117</v>
      </c>
      <c r="H155" s="38">
        <v>126</v>
      </c>
      <c r="I155" s="96">
        <v>0</v>
      </c>
      <c r="J155" s="96">
        <v>0</v>
      </c>
      <c r="K155" s="96">
        <v>0</v>
      </c>
      <c r="L155" s="96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1">
        <v>2</v>
      </c>
      <c r="B156" s="70">
        <v>8</v>
      </c>
      <c r="C156" s="73">
        <v>1</v>
      </c>
      <c r="D156" s="70">
        <v>1</v>
      </c>
      <c r="E156" s="71">
        <v>1</v>
      </c>
      <c r="F156" s="72">
        <v>3</v>
      </c>
      <c r="G156" s="73" t="s">
        <v>118</v>
      </c>
      <c r="H156" s="38">
        <v>127</v>
      </c>
      <c r="I156" s="96">
        <v>0</v>
      </c>
      <c r="J156" s="97">
        <v>0</v>
      </c>
      <c r="K156" s="96">
        <v>0</v>
      </c>
      <c r="L156" s="74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3">
        <v>2</v>
      </c>
      <c r="B157" s="49">
        <v>8</v>
      </c>
      <c r="C157" s="51">
        <v>1</v>
      </c>
      <c r="D157" s="49">
        <v>2</v>
      </c>
      <c r="E157" s="50"/>
      <c r="F157" s="52"/>
      <c r="G157" s="51" t="s">
        <v>119</v>
      </c>
      <c r="H157" s="38">
        <v>128</v>
      </c>
      <c r="I157" s="40">
        <f t="shared" ref="I157:L158" si="16">I158</f>
        <v>0</v>
      </c>
      <c r="J157" s="79">
        <f t="shared" si="16"/>
        <v>0</v>
      </c>
      <c r="K157" s="40">
        <f t="shared" si="16"/>
        <v>0</v>
      </c>
      <c r="L157" s="39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3">
        <v>2</v>
      </c>
      <c r="B158" s="49">
        <v>8</v>
      </c>
      <c r="C158" s="51">
        <v>1</v>
      </c>
      <c r="D158" s="49">
        <v>2</v>
      </c>
      <c r="E158" s="50">
        <v>1</v>
      </c>
      <c r="F158" s="52"/>
      <c r="G158" s="51" t="s">
        <v>119</v>
      </c>
      <c r="H158" s="38">
        <v>129</v>
      </c>
      <c r="I158" s="40">
        <f t="shared" si="16"/>
        <v>0</v>
      </c>
      <c r="J158" s="79">
        <f t="shared" si="16"/>
        <v>0</v>
      </c>
      <c r="K158" s="40">
        <f t="shared" si="16"/>
        <v>0</v>
      </c>
      <c r="L158" s="39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1">
        <v>2</v>
      </c>
      <c r="B159" s="62">
        <v>8</v>
      </c>
      <c r="C159" s="64">
        <v>1</v>
      </c>
      <c r="D159" s="62">
        <v>2</v>
      </c>
      <c r="E159" s="63">
        <v>1</v>
      </c>
      <c r="F159" s="65">
        <v>1</v>
      </c>
      <c r="G159" s="51" t="s">
        <v>119</v>
      </c>
      <c r="H159" s="38">
        <v>130</v>
      </c>
      <c r="I159" s="98">
        <v>0</v>
      </c>
      <c r="J159" s="56">
        <v>0</v>
      </c>
      <c r="K159" s="56">
        <v>0</v>
      </c>
      <c r="L159" s="56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2">
        <v>2</v>
      </c>
      <c r="B160" s="34">
        <v>9</v>
      </c>
      <c r="C160" s="36"/>
      <c r="D160" s="34"/>
      <c r="E160" s="35"/>
      <c r="F160" s="37"/>
      <c r="G160" s="36" t="s">
        <v>120</v>
      </c>
      <c r="H160" s="38">
        <v>131</v>
      </c>
      <c r="I160" s="40">
        <f>I161+I165</f>
        <v>0</v>
      </c>
      <c r="J160" s="79">
        <f>J161+J165</f>
        <v>0</v>
      </c>
      <c r="K160" s="40">
        <f>K161+K165</f>
        <v>0</v>
      </c>
      <c r="L160" s="39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4" customFormat="1" ht="39" hidden="1" customHeight="1" collapsed="1">
      <c r="A161" s="53">
        <v>2</v>
      </c>
      <c r="B161" s="49">
        <v>9</v>
      </c>
      <c r="C161" s="51">
        <v>1</v>
      </c>
      <c r="D161" s="49"/>
      <c r="E161" s="50"/>
      <c r="F161" s="52"/>
      <c r="G161" s="51" t="s">
        <v>121</v>
      </c>
      <c r="H161" s="38">
        <v>132</v>
      </c>
      <c r="I161" s="40">
        <f t="shared" ref="I161:L163" si="17">I162</f>
        <v>0</v>
      </c>
      <c r="J161" s="79">
        <f t="shared" si="17"/>
        <v>0</v>
      </c>
      <c r="K161" s="40">
        <f t="shared" si="17"/>
        <v>0</v>
      </c>
      <c r="L161" s="39">
        <f t="shared" si="17"/>
        <v>0</v>
      </c>
    </row>
    <row r="162" spans="1:19" ht="42.75" hidden="1" customHeight="1" collapsed="1">
      <c r="A162" s="69">
        <v>2</v>
      </c>
      <c r="B162" s="44">
        <v>9</v>
      </c>
      <c r="C162" s="43">
        <v>1</v>
      </c>
      <c r="D162" s="44">
        <v>1</v>
      </c>
      <c r="E162" s="42"/>
      <c r="F162" s="45"/>
      <c r="G162" s="51" t="s">
        <v>122</v>
      </c>
      <c r="H162" s="38">
        <v>133</v>
      </c>
      <c r="I162" s="60">
        <f t="shared" si="17"/>
        <v>0</v>
      </c>
      <c r="J162" s="80">
        <f t="shared" si="17"/>
        <v>0</v>
      </c>
      <c r="K162" s="60">
        <f t="shared" si="17"/>
        <v>0</v>
      </c>
      <c r="L162" s="59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3">
        <v>2</v>
      </c>
      <c r="B163" s="49">
        <v>9</v>
      </c>
      <c r="C163" s="53">
        <v>1</v>
      </c>
      <c r="D163" s="49">
        <v>1</v>
      </c>
      <c r="E163" s="50">
        <v>1</v>
      </c>
      <c r="F163" s="52"/>
      <c r="G163" s="51" t="s">
        <v>122</v>
      </c>
      <c r="H163" s="38">
        <v>134</v>
      </c>
      <c r="I163" s="40">
        <f t="shared" si="17"/>
        <v>0</v>
      </c>
      <c r="J163" s="79">
        <f t="shared" si="17"/>
        <v>0</v>
      </c>
      <c r="K163" s="40">
        <f t="shared" si="17"/>
        <v>0</v>
      </c>
      <c r="L163" s="39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69">
        <v>2</v>
      </c>
      <c r="B164" s="44">
        <v>9</v>
      </c>
      <c r="C164" s="44">
        <v>1</v>
      </c>
      <c r="D164" s="44">
        <v>1</v>
      </c>
      <c r="E164" s="42">
        <v>1</v>
      </c>
      <c r="F164" s="45">
        <v>1</v>
      </c>
      <c r="G164" s="51" t="s">
        <v>122</v>
      </c>
      <c r="H164" s="38">
        <v>135</v>
      </c>
      <c r="I164" s="93">
        <v>0</v>
      </c>
      <c r="J164" s="93">
        <v>0</v>
      </c>
      <c r="K164" s="93">
        <v>0</v>
      </c>
      <c r="L164" s="93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3">
        <v>2</v>
      </c>
      <c r="B165" s="49">
        <v>9</v>
      </c>
      <c r="C165" s="49">
        <v>2</v>
      </c>
      <c r="D165" s="49"/>
      <c r="E165" s="50"/>
      <c r="F165" s="52"/>
      <c r="G165" s="51" t="s">
        <v>123</v>
      </c>
      <c r="H165" s="38">
        <v>136</v>
      </c>
      <c r="I165" s="40">
        <f>SUM(I166+I171)</f>
        <v>0</v>
      </c>
      <c r="J165" s="40">
        <f>SUM(J166+J171)</f>
        <v>0</v>
      </c>
      <c r="K165" s="40">
        <f>SUM(K166+K171)</f>
        <v>0</v>
      </c>
      <c r="L165" s="40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3">
        <v>2</v>
      </c>
      <c r="B166" s="49">
        <v>9</v>
      </c>
      <c r="C166" s="49">
        <v>2</v>
      </c>
      <c r="D166" s="44">
        <v>1</v>
      </c>
      <c r="E166" s="42"/>
      <c r="F166" s="45"/>
      <c r="G166" s="43" t="s">
        <v>124</v>
      </c>
      <c r="H166" s="38">
        <v>137</v>
      </c>
      <c r="I166" s="60">
        <f>I167</f>
        <v>0</v>
      </c>
      <c r="J166" s="80">
        <f>J167</f>
        <v>0</v>
      </c>
      <c r="K166" s="60">
        <f>K167</f>
        <v>0</v>
      </c>
      <c r="L166" s="59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69">
        <v>2</v>
      </c>
      <c r="B167" s="44">
        <v>9</v>
      </c>
      <c r="C167" s="44">
        <v>2</v>
      </c>
      <c r="D167" s="49">
        <v>1</v>
      </c>
      <c r="E167" s="50">
        <v>1</v>
      </c>
      <c r="F167" s="52"/>
      <c r="G167" s="43" t="s">
        <v>125</v>
      </c>
      <c r="H167" s="38">
        <v>138</v>
      </c>
      <c r="I167" s="40">
        <f>SUM(I168:I170)</f>
        <v>0</v>
      </c>
      <c r="J167" s="79">
        <f>SUM(J168:J170)</f>
        <v>0</v>
      </c>
      <c r="K167" s="40">
        <f>SUM(K168:K170)</f>
        <v>0</v>
      </c>
      <c r="L167" s="39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1">
        <v>2</v>
      </c>
      <c r="B168" s="70">
        <v>9</v>
      </c>
      <c r="C168" s="70">
        <v>2</v>
      </c>
      <c r="D168" s="70">
        <v>1</v>
      </c>
      <c r="E168" s="71">
        <v>1</v>
      </c>
      <c r="F168" s="72">
        <v>1</v>
      </c>
      <c r="G168" s="43" t="s">
        <v>126</v>
      </c>
      <c r="H168" s="38">
        <v>139</v>
      </c>
      <c r="I168" s="96">
        <v>0</v>
      </c>
      <c r="J168" s="54">
        <v>0</v>
      </c>
      <c r="K168" s="54">
        <v>0</v>
      </c>
      <c r="L168" s="54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3">
        <v>2</v>
      </c>
      <c r="B169" s="49">
        <v>9</v>
      </c>
      <c r="C169" s="49">
        <v>2</v>
      </c>
      <c r="D169" s="49">
        <v>1</v>
      </c>
      <c r="E169" s="50">
        <v>1</v>
      </c>
      <c r="F169" s="52">
        <v>2</v>
      </c>
      <c r="G169" s="43" t="s">
        <v>127</v>
      </c>
      <c r="H169" s="38">
        <v>140</v>
      </c>
      <c r="I169" s="55">
        <v>0</v>
      </c>
      <c r="J169" s="99">
        <v>0</v>
      </c>
      <c r="K169" s="99">
        <v>0</v>
      </c>
      <c r="L169" s="99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3">
        <v>2</v>
      </c>
      <c r="B170" s="49">
        <v>9</v>
      </c>
      <c r="C170" s="49">
        <v>2</v>
      </c>
      <c r="D170" s="49">
        <v>1</v>
      </c>
      <c r="E170" s="50">
        <v>1</v>
      </c>
      <c r="F170" s="52">
        <v>3</v>
      </c>
      <c r="G170" s="43" t="s">
        <v>128</v>
      </c>
      <c r="H170" s="38">
        <v>141</v>
      </c>
      <c r="I170" s="55">
        <v>0</v>
      </c>
      <c r="J170" s="55">
        <v>0</v>
      </c>
      <c r="K170" s="55">
        <v>0</v>
      </c>
      <c r="L170" s="55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0">
        <v>2</v>
      </c>
      <c r="B171" s="100">
        <v>9</v>
      </c>
      <c r="C171" s="100">
        <v>2</v>
      </c>
      <c r="D171" s="100">
        <v>2</v>
      </c>
      <c r="E171" s="100"/>
      <c r="F171" s="100"/>
      <c r="G171" s="51" t="s">
        <v>129</v>
      </c>
      <c r="H171" s="38">
        <v>142</v>
      </c>
      <c r="I171" s="40">
        <f>I172</f>
        <v>0</v>
      </c>
      <c r="J171" s="79">
        <f>J172</f>
        <v>0</v>
      </c>
      <c r="K171" s="40">
        <f>K172</f>
        <v>0</v>
      </c>
      <c r="L171" s="39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3">
        <v>2</v>
      </c>
      <c r="B172" s="49">
        <v>9</v>
      </c>
      <c r="C172" s="49">
        <v>2</v>
      </c>
      <c r="D172" s="49">
        <v>2</v>
      </c>
      <c r="E172" s="50">
        <v>1</v>
      </c>
      <c r="F172" s="52"/>
      <c r="G172" s="43" t="s">
        <v>130</v>
      </c>
      <c r="H172" s="38">
        <v>143</v>
      </c>
      <c r="I172" s="60">
        <f>SUM(I173:I175)</f>
        <v>0</v>
      </c>
      <c r="J172" s="60">
        <f>SUM(J173:J175)</f>
        <v>0</v>
      </c>
      <c r="K172" s="60">
        <f>SUM(K173:K175)</f>
        <v>0</v>
      </c>
      <c r="L172" s="60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3">
        <v>2</v>
      </c>
      <c r="B173" s="49">
        <v>9</v>
      </c>
      <c r="C173" s="49">
        <v>2</v>
      </c>
      <c r="D173" s="49">
        <v>2</v>
      </c>
      <c r="E173" s="49">
        <v>1</v>
      </c>
      <c r="F173" s="52">
        <v>1</v>
      </c>
      <c r="G173" s="101" t="s">
        <v>131</v>
      </c>
      <c r="H173" s="38">
        <v>144</v>
      </c>
      <c r="I173" s="55">
        <v>0</v>
      </c>
      <c r="J173" s="54">
        <v>0</v>
      </c>
      <c r="K173" s="54">
        <v>0</v>
      </c>
      <c r="L173" s="54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2">
        <v>2</v>
      </c>
      <c r="B174" s="64">
        <v>9</v>
      </c>
      <c r="C174" s="62">
        <v>2</v>
      </c>
      <c r="D174" s="63">
        <v>2</v>
      </c>
      <c r="E174" s="63">
        <v>1</v>
      </c>
      <c r="F174" s="65">
        <v>2</v>
      </c>
      <c r="G174" s="64" t="s">
        <v>132</v>
      </c>
      <c r="H174" s="38">
        <v>145</v>
      </c>
      <c r="I174" s="54">
        <v>0</v>
      </c>
      <c r="J174" s="56">
        <v>0</v>
      </c>
      <c r="K174" s="56">
        <v>0</v>
      </c>
      <c r="L174" s="56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49">
        <v>2</v>
      </c>
      <c r="B175" s="73">
        <v>9</v>
      </c>
      <c r="C175" s="70">
        <v>2</v>
      </c>
      <c r="D175" s="71">
        <v>2</v>
      </c>
      <c r="E175" s="71">
        <v>1</v>
      </c>
      <c r="F175" s="72">
        <v>3</v>
      </c>
      <c r="G175" s="73" t="s">
        <v>133</v>
      </c>
      <c r="H175" s="38">
        <v>146</v>
      </c>
      <c r="I175" s="99">
        <v>0</v>
      </c>
      <c r="J175" s="99">
        <v>0</v>
      </c>
      <c r="K175" s="99">
        <v>0</v>
      </c>
      <c r="L175" s="99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4">
        <v>3</v>
      </c>
      <c r="B176" s="36"/>
      <c r="C176" s="34"/>
      <c r="D176" s="35"/>
      <c r="E176" s="35"/>
      <c r="F176" s="37"/>
      <c r="G176" s="87" t="s">
        <v>134</v>
      </c>
      <c r="H176" s="38">
        <v>147</v>
      </c>
      <c r="I176" s="39">
        <f>SUM(I177+I230+I295)</f>
        <v>0</v>
      </c>
      <c r="J176" s="79">
        <f>SUM(J177+J230+J295)</f>
        <v>0</v>
      </c>
      <c r="K176" s="40">
        <f>SUM(K177+K230+K295)</f>
        <v>0</v>
      </c>
      <c r="L176" s="39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2">
        <v>3</v>
      </c>
      <c r="B177" s="34">
        <v>1</v>
      </c>
      <c r="C177" s="58"/>
      <c r="D177" s="41"/>
      <c r="E177" s="41"/>
      <c r="F177" s="95"/>
      <c r="G177" s="78" t="s">
        <v>135</v>
      </c>
      <c r="H177" s="38">
        <v>148</v>
      </c>
      <c r="I177" s="39">
        <f>SUM(I178+I201+I208+I220+I224)</f>
        <v>0</v>
      </c>
      <c r="J177" s="59">
        <f>SUM(J178+J201+J208+J220+J224)</f>
        <v>0</v>
      </c>
      <c r="K177" s="59">
        <f>SUM(K178+K201+K208+K220+K224)</f>
        <v>0</v>
      </c>
      <c r="L177" s="59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4">
        <v>3</v>
      </c>
      <c r="B178" s="43">
        <v>1</v>
      </c>
      <c r="C178" s="44">
        <v>1</v>
      </c>
      <c r="D178" s="42"/>
      <c r="E178" s="42"/>
      <c r="F178" s="102"/>
      <c r="G178" s="53" t="s">
        <v>136</v>
      </c>
      <c r="H178" s="38">
        <v>149</v>
      </c>
      <c r="I178" s="59">
        <f>SUM(I179+I182+I187+I193+I198)</f>
        <v>0</v>
      </c>
      <c r="J178" s="79">
        <f>SUM(J179+J182+J187+J193+J198)</f>
        <v>0</v>
      </c>
      <c r="K178" s="40">
        <f>SUM(K179+K182+K187+K193+K198)</f>
        <v>0</v>
      </c>
      <c r="L178" s="39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49">
        <v>3</v>
      </c>
      <c r="B179" s="51">
        <v>1</v>
      </c>
      <c r="C179" s="49">
        <v>1</v>
      </c>
      <c r="D179" s="50">
        <v>1</v>
      </c>
      <c r="E179" s="50"/>
      <c r="F179" s="103"/>
      <c r="G179" s="53" t="s">
        <v>137</v>
      </c>
      <c r="H179" s="38">
        <v>150</v>
      </c>
      <c r="I179" s="39">
        <f t="shared" ref="I179:L180" si="18">I180</f>
        <v>0</v>
      </c>
      <c r="J179" s="80">
        <f t="shared" si="18"/>
        <v>0</v>
      </c>
      <c r="K179" s="60">
        <f t="shared" si="18"/>
        <v>0</v>
      </c>
      <c r="L179" s="59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49">
        <v>3</v>
      </c>
      <c r="B180" s="51">
        <v>1</v>
      </c>
      <c r="C180" s="49">
        <v>1</v>
      </c>
      <c r="D180" s="50">
        <v>1</v>
      </c>
      <c r="E180" s="50">
        <v>1</v>
      </c>
      <c r="F180" s="83"/>
      <c r="G180" s="53" t="s">
        <v>138</v>
      </c>
      <c r="H180" s="38">
        <v>151</v>
      </c>
      <c r="I180" s="59">
        <f t="shared" si="18"/>
        <v>0</v>
      </c>
      <c r="J180" s="39">
        <f t="shared" si="18"/>
        <v>0</v>
      </c>
      <c r="K180" s="39">
        <f t="shared" si="18"/>
        <v>0</v>
      </c>
      <c r="L180" s="39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49">
        <v>3</v>
      </c>
      <c r="B181" s="51">
        <v>1</v>
      </c>
      <c r="C181" s="49">
        <v>1</v>
      </c>
      <c r="D181" s="50">
        <v>1</v>
      </c>
      <c r="E181" s="50">
        <v>1</v>
      </c>
      <c r="F181" s="83">
        <v>1</v>
      </c>
      <c r="G181" s="53" t="s">
        <v>138</v>
      </c>
      <c r="H181" s="38">
        <v>152</v>
      </c>
      <c r="I181" s="56">
        <v>0</v>
      </c>
      <c r="J181" s="56">
        <v>0</v>
      </c>
      <c r="K181" s="56">
        <v>0</v>
      </c>
      <c r="L181" s="56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4">
        <v>3</v>
      </c>
      <c r="B182" s="42">
        <v>1</v>
      </c>
      <c r="C182" s="42">
        <v>1</v>
      </c>
      <c r="D182" s="42">
        <v>2</v>
      </c>
      <c r="E182" s="42"/>
      <c r="F182" s="45"/>
      <c r="G182" s="43" t="s">
        <v>139</v>
      </c>
      <c r="H182" s="38">
        <v>153</v>
      </c>
      <c r="I182" s="59">
        <f>I183</f>
        <v>0</v>
      </c>
      <c r="J182" s="80">
        <f>J183</f>
        <v>0</v>
      </c>
      <c r="K182" s="60">
        <f>K183</f>
        <v>0</v>
      </c>
      <c r="L182" s="59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49">
        <v>3</v>
      </c>
      <c r="B183" s="50">
        <v>1</v>
      </c>
      <c r="C183" s="50">
        <v>1</v>
      </c>
      <c r="D183" s="50">
        <v>2</v>
      </c>
      <c r="E183" s="50">
        <v>1</v>
      </c>
      <c r="F183" s="52"/>
      <c r="G183" s="43" t="s">
        <v>139</v>
      </c>
      <c r="H183" s="38">
        <v>154</v>
      </c>
      <c r="I183" s="39">
        <f>SUM(I184:I186)</f>
        <v>0</v>
      </c>
      <c r="J183" s="79">
        <f>SUM(J184:J186)</f>
        <v>0</v>
      </c>
      <c r="K183" s="40">
        <f>SUM(K184:K186)</f>
        <v>0</v>
      </c>
      <c r="L183" s="39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4">
        <v>3</v>
      </c>
      <c r="B184" s="42">
        <v>1</v>
      </c>
      <c r="C184" s="42">
        <v>1</v>
      </c>
      <c r="D184" s="42">
        <v>2</v>
      </c>
      <c r="E184" s="42">
        <v>1</v>
      </c>
      <c r="F184" s="45">
        <v>1</v>
      </c>
      <c r="G184" s="43" t="s">
        <v>140</v>
      </c>
      <c r="H184" s="38">
        <v>155</v>
      </c>
      <c r="I184" s="54">
        <v>0</v>
      </c>
      <c r="J184" s="54">
        <v>0</v>
      </c>
      <c r="K184" s="54">
        <v>0</v>
      </c>
      <c r="L184" s="99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49">
        <v>3</v>
      </c>
      <c r="B185" s="50">
        <v>1</v>
      </c>
      <c r="C185" s="50">
        <v>1</v>
      </c>
      <c r="D185" s="50">
        <v>2</v>
      </c>
      <c r="E185" s="50">
        <v>1</v>
      </c>
      <c r="F185" s="52">
        <v>2</v>
      </c>
      <c r="G185" s="51" t="s">
        <v>141</v>
      </c>
      <c r="H185" s="38">
        <v>156</v>
      </c>
      <c r="I185" s="56">
        <v>0</v>
      </c>
      <c r="J185" s="56">
        <v>0</v>
      </c>
      <c r="K185" s="56">
        <v>0</v>
      </c>
      <c r="L185" s="56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4">
        <v>3</v>
      </c>
      <c r="B186" s="42">
        <v>1</v>
      </c>
      <c r="C186" s="42">
        <v>1</v>
      </c>
      <c r="D186" s="42">
        <v>2</v>
      </c>
      <c r="E186" s="42">
        <v>1</v>
      </c>
      <c r="F186" s="45">
        <v>3</v>
      </c>
      <c r="G186" s="43" t="s">
        <v>142</v>
      </c>
      <c r="H186" s="38">
        <v>157</v>
      </c>
      <c r="I186" s="54">
        <v>0</v>
      </c>
      <c r="J186" s="54">
        <v>0</v>
      </c>
      <c r="K186" s="54">
        <v>0</v>
      </c>
      <c r="L186" s="99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49">
        <v>3</v>
      </c>
      <c r="B187" s="50">
        <v>1</v>
      </c>
      <c r="C187" s="50">
        <v>1</v>
      </c>
      <c r="D187" s="50">
        <v>3</v>
      </c>
      <c r="E187" s="50"/>
      <c r="F187" s="52"/>
      <c r="G187" s="51" t="s">
        <v>143</v>
      </c>
      <c r="H187" s="38">
        <v>158</v>
      </c>
      <c r="I187" s="39">
        <f>I188</f>
        <v>0</v>
      </c>
      <c r="J187" s="79">
        <f>J188</f>
        <v>0</v>
      </c>
      <c r="K187" s="40">
        <f>K188</f>
        <v>0</v>
      </c>
      <c r="L187" s="39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49">
        <v>3</v>
      </c>
      <c r="B188" s="50">
        <v>1</v>
      </c>
      <c r="C188" s="50">
        <v>1</v>
      </c>
      <c r="D188" s="50">
        <v>3</v>
      </c>
      <c r="E188" s="50">
        <v>1</v>
      </c>
      <c r="F188" s="52"/>
      <c r="G188" s="51" t="s">
        <v>143</v>
      </c>
      <c r="H188" s="38">
        <v>159</v>
      </c>
      <c r="I188" s="39">
        <f t="shared" ref="I188:P188" si="19">SUM(I189:I192)</f>
        <v>0</v>
      </c>
      <c r="J188" s="39">
        <f t="shared" si="19"/>
        <v>0</v>
      </c>
      <c r="K188" s="39">
        <f t="shared" si="19"/>
        <v>0</v>
      </c>
      <c r="L188" s="39">
        <f t="shared" si="19"/>
        <v>0</v>
      </c>
      <c r="M188" s="39">
        <f t="shared" si="19"/>
        <v>0</v>
      </c>
      <c r="N188" s="39">
        <f t="shared" si="19"/>
        <v>0</v>
      </c>
      <c r="O188" s="39">
        <f t="shared" si="19"/>
        <v>0</v>
      </c>
      <c r="P188" s="39">
        <f t="shared" si="19"/>
        <v>0</v>
      </c>
      <c r="Q188" s="1"/>
      <c r="R188" s="1"/>
      <c r="S188" s="1"/>
    </row>
    <row r="189" spans="1:19" ht="13.5" hidden="1" customHeight="1" collapsed="1">
      <c r="A189" s="49">
        <v>3</v>
      </c>
      <c r="B189" s="50">
        <v>1</v>
      </c>
      <c r="C189" s="50">
        <v>1</v>
      </c>
      <c r="D189" s="50">
        <v>3</v>
      </c>
      <c r="E189" s="50">
        <v>1</v>
      </c>
      <c r="F189" s="52">
        <v>1</v>
      </c>
      <c r="G189" s="51" t="s">
        <v>144</v>
      </c>
      <c r="H189" s="38">
        <v>160</v>
      </c>
      <c r="I189" s="56">
        <v>0</v>
      </c>
      <c r="J189" s="56">
        <v>0</v>
      </c>
      <c r="K189" s="56">
        <v>0</v>
      </c>
      <c r="L189" s="99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49">
        <v>3</v>
      </c>
      <c r="B190" s="50">
        <v>1</v>
      </c>
      <c r="C190" s="50">
        <v>1</v>
      </c>
      <c r="D190" s="50">
        <v>3</v>
      </c>
      <c r="E190" s="50">
        <v>1</v>
      </c>
      <c r="F190" s="52">
        <v>2</v>
      </c>
      <c r="G190" s="51" t="s">
        <v>145</v>
      </c>
      <c r="H190" s="38">
        <v>161</v>
      </c>
      <c r="I190" s="54">
        <v>0</v>
      </c>
      <c r="J190" s="56">
        <v>0</v>
      </c>
      <c r="K190" s="56">
        <v>0</v>
      </c>
      <c r="L190" s="56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49">
        <v>3</v>
      </c>
      <c r="B191" s="50">
        <v>1</v>
      </c>
      <c r="C191" s="50">
        <v>1</v>
      </c>
      <c r="D191" s="50">
        <v>3</v>
      </c>
      <c r="E191" s="50">
        <v>1</v>
      </c>
      <c r="F191" s="52">
        <v>3</v>
      </c>
      <c r="G191" s="53" t="s">
        <v>146</v>
      </c>
      <c r="H191" s="38">
        <v>162</v>
      </c>
      <c r="I191" s="54">
        <v>0</v>
      </c>
      <c r="J191" s="56">
        <v>0</v>
      </c>
      <c r="K191" s="56">
        <v>0</v>
      </c>
      <c r="L191" s="56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2">
        <v>3</v>
      </c>
      <c r="B192" s="63">
        <v>1</v>
      </c>
      <c r="C192" s="63">
        <v>1</v>
      </c>
      <c r="D192" s="63">
        <v>3</v>
      </c>
      <c r="E192" s="63">
        <v>1</v>
      </c>
      <c r="F192" s="65">
        <v>4</v>
      </c>
      <c r="G192" s="141" t="s">
        <v>147</v>
      </c>
      <c r="H192" s="38">
        <v>163</v>
      </c>
      <c r="I192" s="142">
        <v>0</v>
      </c>
      <c r="J192" s="143">
        <v>0</v>
      </c>
      <c r="K192" s="56">
        <v>0</v>
      </c>
      <c r="L192" s="56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2">
        <v>3</v>
      </c>
      <c r="B193" s="63">
        <v>1</v>
      </c>
      <c r="C193" s="63">
        <v>1</v>
      </c>
      <c r="D193" s="63">
        <v>4</v>
      </c>
      <c r="E193" s="63"/>
      <c r="F193" s="65"/>
      <c r="G193" s="64" t="s">
        <v>148</v>
      </c>
      <c r="H193" s="38">
        <v>163</v>
      </c>
      <c r="I193" s="39">
        <f>I194</f>
        <v>0</v>
      </c>
      <c r="J193" s="81">
        <f>J194</f>
        <v>0</v>
      </c>
      <c r="K193" s="47">
        <f>K194</f>
        <v>0</v>
      </c>
      <c r="L193" s="48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49">
        <v>3</v>
      </c>
      <c r="B194" s="50">
        <v>1</v>
      </c>
      <c r="C194" s="50">
        <v>1</v>
      </c>
      <c r="D194" s="50">
        <v>4</v>
      </c>
      <c r="E194" s="50">
        <v>1</v>
      </c>
      <c r="F194" s="52"/>
      <c r="G194" s="64" t="s">
        <v>148</v>
      </c>
      <c r="H194" s="38">
        <v>164</v>
      </c>
      <c r="I194" s="59">
        <f>SUM(I195:I197)</f>
        <v>0</v>
      </c>
      <c r="J194" s="79">
        <f>SUM(J195:J197)</f>
        <v>0</v>
      </c>
      <c r="K194" s="40">
        <f>SUM(K195:K197)</f>
        <v>0</v>
      </c>
      <c r="L194" s="39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49">
        <v>3</v>
      </c>
      <c r="B195" s="50">
        <v>1</v>
      </c>
      <c r="C195" s="50">
        <v>1</v>
      </c>
      <c r="D195" s="50">
        <v>4</v>
      </c>
      <c r="E195" s="50">
        <v>1</v>
      </c>
      <c r="F195" s="52">
        <v>1</v>
      </c>
      <c r="G195" s="51" t="s">
        <v>149</v>
      </c>
      <c r="H195" s="38">
        <v>165</v>
      </c>
      <c r="I195" s="56">
        <v>0</v>
      </c>
      <c r="J195" s="56">
        <v>0</v>
      </c>
      <c r="K195" s="56">
        <v>0</v>
      </c>
      <c r="L195" s="99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4">
        <v>3</v>
      </c>
      <c r="B196" s="42">
        <v>1</v>
      </c>
      <c r="C196" s="42">
        <v>1</v>
      </c>
      <c r="D196" s="42">
        <v>4</v>
      </c>
      <c r="E196" s="42">
        <v>1</v>
      </c>
      <c r="F196" s="45">
        <v>2</v>
      </c>
      <c r="G196" s="43" t="s">
        <v>150</v>
      </c>
      <c r="H196" s="38">
        <v>166</v>
      </c>
      <c r="I196" s="54">
        <v>0</v>
      </c>
      <c r="J196" s="54">
        <v>0</v>
      </c>
      <c r="K196" s="54">
        <v>0</v>
      </c>
      <c r="L196" s="56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49">
        <v>3</v>
      </c>
      <c r="B197" s="50">
        <v>1</v>
      </c>
      <c r="C197" s="50">
        <v>1</v>
      </c>
      <c r="D197" s="50">
        <v>4</v>
      </c>
      <c r="E197" s="50">
        <v>1</v>
      </c>
      <c r="F197" s="52">
        <v>3</v>
      </c>
      <c r="G197" s="51" t="s">
        <v>151</v>
      </c>
      <c r="H197" s="38">
        <v>167</v>
      </c>
      <c r="I197" s="54">
        <v>0</v>
      </c>
      <c r="J197" s="54">
        <v>0</v>
      </c>
      <c r="K197" s="54">
        <v>0</v>
      </c>
      <c r="L197" s="56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49">
        <v>3</v>
      </c>
      <c r="B198" s="50">
        <v>1</v>
      </c>
      <c r="C198" s="50">
        <v>1</v>
      </c>
      <c r="D198" s="50">
        <v>5</v>
      </c>
      <c r="E198" s="50"/>
      <c r="F198" s="52"/>
      <c r="G198" s="51" t="s">
        <v>152</v>
      </c>
      <c r="H198" s="38">
        <v>168</v>
      </c>
      <c r="I198" s="39">
        <f t="shared" ref="I198:L199" si="20">I199</f>
        <v>0</v>
      </c>
      <c r="J198" s="79">
        <f t="shared" si="20"/>
        <v>0</v>
      </c>
      <c r="K198" s="40">
        <f t="shared" si="20"/>
        <v>0</v>
      </c>
      <c r="L198" s="39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2">
        <v>3</v>
      </c>
      <c r="B199" s="63">
        <v>1</v>
      </c>
      <c r="C199" s="63">
        <v>1</v>
      </c>
      <c r="D199" s="63">
        <v>5</v>
      </c>
      <c r="E199" s="63">
        <v>1</v>
      </c>
      <c r="F199" s="65"/>
      <c r="G199" s="51" t="s">
        <v>152</v>
      </c>
      <c r="H199" s="38">
        <v>169</v>
      </c>
      <c r="I199" s="40">
        <f t="shared" si="20"/>
        <v>0</v>
      </c>
      <c r="J199" s="40">
        <f t="shared" si="20"/>
        <v>0</v>
      </c>
      <c r="K199" s="40">
        <f t="shared" si="20"/>
        <v>0</v>
      </c>
      <c r="L199" s="40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49">
        <v>3</v>
      </c>
      <c r="B200" s="50">
        <v>1</v>
      </c>
      <c r="C200" s="50">
        <v>1</v>
      </c>
      <c r="D200" s="50">
        <v>5</v>
      </c>
      <c r="E200" s="50">
        <v>1</v>
      </c>
      <c r="F200" s="52">
        <v>1</v>
      </c>
      <c r="G200" s="51" t="s">
        <v>152</v>
      </c>
      <c r="H200" s="38">
        <v>170</v>
      </c>
      <c r="I200" s="54">
        <v>0</v>
      </c>
      <c r="J200" s="56">
        <v>0</v>
      </c>
      <c r="K200" s="56">
        <v>0</v>
      </c>
      <c r="L200" s="56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2">
        <v>3</v>
      </c>
      <c r="B201" s="63">
        <v>1</v>
      </c>
      <c r="C201" s="63">
        <v>2</v>
      </c>
      <c r="D201" s="63"/>
      <c r="E201" s="63"/>
      <c r="F201" s="65"/>
      <c r="G201" s="64" t="s">
        <v>153</v>
      </c>
      <c r="H201" s="38">
        <v>171</v>
      </c>
      <c r="I201" s="39">
        <f t="shared" ref="I201:L202" si="21">I202</f>
        <v>0</v>
      </c>
      <c r="J201" s="81">
        <f t="shared" si="21"/>
        <v>0</v>
      </c>
      <c r="K201" s="47">
        <f t="shared" si="21"/>
        <v>0</v>
      </c>
      <c r="L201" s="48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49">
        <v>3</v>
      </c>
      <c r="B202" s="50">
        <v>1</v>
      </c>
      <c r="C202" s="50">
        <v>2</v>
      </c>
      <c r="D202" s="50">
        <v>1</v>
      </c>
      <c r="E202" s="50"/>
      <c r="F202" s="52"/>
      <c r="G202" s="64" t="s">
        <v>153</v>
      </c>
      <c r="H202" s="38">
        <v>172</v>
      </c>
      <c r="I202" s="59">
        <f t="shared" si="21"/>
        <v>0</v>
      </c>
      <c r="J202" s="79">
        <f t="shared" si="21"/>
        <v>0</v>
      </c>
      <c r="K202" s="40">
        <f t="shared" si="21"/>
        <v>0</v>
      </c>
      <c r="L202" s="39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4">
        <v>3</v>
      </c>
      <c r="B203" s="42">
        <v>1</v>
      </c>
      <c r="C203" s="42">
        <v>2</v>
      </c>
      <c r="D203" s="42">
        <v>1</v>
      </c>
      <c r="E203" s="42">
        <v>1</v>
      </c>
      <c r="F203" s="45"/>
      <c r="G203" s="64" t="s">
        <v>153</v>
      </c>
      <c r="H203" s="38">
        <v>173</v>
      </c>
      <c r="I203" s="39">
        <f>SUM(I204:I207)</f>
        <v>0</v>
      </c>
      <c r="J203" s="80">
        <f>SUM(J204:J207)</f>
        <v>0</v>
      </c>
      <c r="K203" s="60">
        <f>SUM(K204:K207)</f>
        <v>0</v>
      </c>
      <c r="L203" s="59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49">
        <v>3</v>
      </c>
      <c r="B204" s="50">
        <v>1</v>
      </c>
      <c r="C204" s="50">
        <v>2</v>
      </c>
      <c r="D204" s="50">
        <v>1</v>
      </c>
      <c r="E204" s="50">
        <v>1</v>
      </c>
      <c r="F204" s="52">
        <v>2</v>
      </c>
      <c r="G204" s="51" t="s">
        <v>154</v>
      </c>
      <c r="H204" s="38">
        <v>174</v>
      </c>
      <c r="I204" s="56">
        <v>0</v>
      </c>
      <c r="J204" s="56">
        <v>0</v>
      </c>
      <c r="K204" s="56">
        <v>0</v>
      </c>
      <c r="L204" s="56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49">
        <v>3</v>
      </c>
      <c r="B205" s="50">
        <v>1</v>
      </c>
      <c r="C205" s="50">
        <v>2</v>
      </c>
      <c r="D205" s="49">
        <v>1</v>
      </c>
      <c r="E205" s="50">
        <v>1</v>
      </c>
      <c r="F205" s="52">
        <v>3</v>
      </c>
      <c r="G205" s="51" t="s">
        <v>155</v>
      </c>
      <c r="H205" s="38">
        <v>175</v>
      </c>
      <c r="I205" s="56">
        <v>0</v>
      </c>
      <c r="J205" s="56">
        <v>0</v>
      </c>
      <c r="K205" s="56">
        <v>0</v>
      </c>
      <c r="L205" s="56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49">
        <v>3</v>
      </c>
      <c r="B206" s="50">
        <v>1</v>
      </c>
      <c r="C206" s="50">
        <v>2</v>
      </c>
      <c r="D206" s="49">
        <v>1</v>
      </c>
      <c r="E206" s="50">
        <v>1</v>
      </c>
      <c r="F206" s="52">
        <v>4</v>
      </c>
      <c r="G206" s="51" t="s">
        <v>156</v>
      </c>
      <c r="H206" s="38">
        <v>176</v>
      </c>
      <c r="I206" s="56">
        <v>0</v>
      </c>
      <c r="J206" s="56">
        <v>0</v>
      </c>
      <c r="K206" s="56">
        <v>0</v>
      </c>
      <c r="L206" s="56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2">
        <v>3</v>
      </c>
      <c r="B207" s="71">
        <v>1</v>
      </c>
      <c r="C207" s="71">
        <v>2</v>
      </c>
      <c r="D207" s="70">
        <v>1</v>
      </c>
      <c r="E207" s="71">
        <v>1</v>
      </c>
      <c r="F207" s="72">
        <v>5</v>
      </c>
      <c r="G207" s="73" t="s">
        <v>157</v>
      </c>
      <c r="H207" s="38">
        <v>177</v>
      </c>
      <c r="I207" s="56">
        <v>0</v>
      </c>
      <c r="J207" s="56">
        <v>0</v>
      </c>
      <c r="K207" s="56">
        <v>0</v>
      </c>
      <c r="L207" s="99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49">
        <v>3</v>
      </c>
      <c r="B208" s="50">
        <v>1</v>
      </c>
      <c r="C208" s="50">
        <v>3</v>
      </c>
      <c r="D208" s="49"/>
      <c r="E208" s="50"/>
      <c r="F208" s="52"/>
      <c r="G208" s="51" t="s">
        <v>158</v>
      </c>
      <c r="H208" s="38">
        <v>178</v>
      </c>
      <c r="I208" s="39">
        <f>SUM(I209+I212)</f>
        <v>0</v>
      </c>
      <c r="J208" s="79">
        <f>SUM(J209+J212)</f>
        <v>0</v>
      </c>
      <c r="K208" s="40">
        <f>SUM(K209+K212)</f>
        <v>0</v>
      </c>
      <c r="L208" s="39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4">
        <v>3</v>
      </c>
      <c r="B209" s="42">
        <v>1</v>
      </c>
      <c r="C209" s="42">
        <v>3</v>
      </c>
      <c r="D209" s="44">
        <v>1</v>
      </c>
      <c r="E209" s="49"/>
      <c r="F209" s="45"/>
      <c r="G209" s="43" t="s">
        <v>159</v>
      </c>
      <c r="H209" s="38">
        <v>179</v>
      </c>
      <c r="I209" s="59">
        <f t="shared" ref="I209:L210" si="22">I210</f>
        <v>0</v>
      </c>
      <c r="J209" s="80">
        <f t="shared" si="22"/>
        <v>0</v>
      </c>
      <c r="K209" s="60">
        <f t="shared" si="22"/>
        <v>0</v>
      </c>
      <c r="L209" s="59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49">
        <v>3</v>
      </c>
      <c r="B210" s="50">
        <v>1</v>
      </c>
      <c r="C210" s="50">
        <v>3</v>
      </c>
      <c r="D210" s="49">
        <v>1</v>
      </c>
      <c r="E210" s="49">
        <v>1</v>
      </c>
      <c r="F210" s="52"/>
      <c r="G210" s="43" t="s">
        <v>159</v>
      </c>
      <c r="H210" s="38">
        <v>180</v>
      </c>
      <c r="I210" s="39">
        <f t="shared" si="22"/>
        <v>0</v>
      </c>
      <c r="J210" s="79">
        <f t="shared" si="22"/>
        <v>0</v>
      </c>
      <c r="K210" s="40">
        <f t="shared" si="22"/>
        <v>0</v>
      </c>
      <c r="L210" s="39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49">
        <v>3</v>
      </c>
      <c r="B211" s="51">
        <v>1</v>
      </c>
      <c r="C211" s="49">
        <v>3</v>
      </c>
      <c r="D211" s="50">
        <v>1</v>
      </c>
      <c r="E211" s="50">
        <v>1</v>
      </c>
      <c r="F211" s="52">
        <v>1</v>
      </c>
      <c r="G211" s="43" t="s">
        <v>159</v>
      </c>
      <c r="H211" s="38">
        <v>181</v>
      </c>
      <c r="I211" s="99">
        <v>0</v>
      </c>
      <c r="J211" s="99">
        <v>0</v>
      </c>
      <c r="K211" s="99">
        <v>0</v>
      </c>
      <c r="L211" s="99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49">
        <v>3</v>
      </c>
      <c r="B212" s="51">
        <v>1</v>
      </c>
      <c r="C212" s="49">
        <v>3</v>
      </c>
      <c r="D212" s="50">
        <v>2</v>
      </c>
      <c r="E212" s="50"/>
      <c r="F212" s="52"/>
      <c r="G212" s="51" t="s">
        <v>160</v>
      </c>
      <c r="H212" s="38">
        <v>182</v>
      </c>
      <c r="I212" s="39">
        <f>I213</f>
        <v>0</v>
      </c>
      <c r="J212" s="79">
        <f>J213</f>
        <v>0</v>
      </c>
      <c r="K212" s="40">
        <f>K213</f>
        <v>0</v>
      </c>
      <c r="L212" s="39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4">
        <v>3</v>
      </c>
      <c r="B213" s="43">
        <v>1</v>
      </c>
      <c r="C213" s="44">
        <v>3</v>
      </c>
      <c r="D213" s="42">
        <v>2</v>
      </c>
      <c r="E213" s="42">
        <v>1</v>
      </c>
      <c r="F213" s="45"/>
      <c r="G213" s="51" t="s">
        <v>160</v>
      </c>
      <c r="H213" s="38">
        <v>183</v>
      </c>
      <c r="I213" s="39">
        <f>SUM(I214:I219)</f>
        <v>0</v>
      </c>
      <c r="J213" s="39">
        <f>SUM(J214:J219)</f>
        <v>0</v>
      </c>
      <c r="K213" s="39">
        <f>SUM(K214:K219)</f>
        <v>0</v>
      </c>
      <c r="L213" s="39">
        <f>SUM(L214:L219)</f>
        <v>0</v>
      </c>
      <c r="M213" s="136"/>
      <c r="N213" s="136"/>
      <c r="O213" s="136"/>
      <c r="P213" s="136"/>
      <c r="Q213" s="1"/>
      <c r="R213" s="1"/>
      <c r="S213" s="1"/>
    </row>
    <row r="214" spans="1:19" ht="15" hidden="1" customHeight="1" collapsed="1">
      <c r="A214" s="49">
        <v>3</v>
      </c>
      <c r="B214" s="51">
        <v>1</v>
      </c>
      <c r="C214" s="49">
        <v>3</v>
      </c>
      <c r="D214" s="50">
        <v>2</v>
      </c>
      <c r="E214" s="50">
        <v>1</v>
      </c>
      <c r="F214" s="52">
        <v>1</v>
      </c>
      <c r="G214" s="51" t="s">
        <v>161</v>
      </c>
      <c r="H214" s="38">
        <v>184</v>
      </c>
      <c r="I214" s="56">
        <v>0</v>
      </c>
      <c r="J214" s="56">
        <v>0</v>
      </c>
      <c r="K214" s="56">
        <v>0</v>
      </c>
      <c r="L214" s="99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49">
        <v>3</v>
      </c>
      <c r="B215" s="51">
        <v>1</v>
      </c>
      <c r="C215" s="49">
        <v>3</v>
      </c>
      <c r="D215" s="50">
        <v>2</v>
      </c>
      <c r="E215" s="50">
        <v>1</v>
      </c>
      <c r="F215" s="52">
        <v>2</v>
      </c>
      <c r="G215" s="51" t="s">
        <v>162</v>
      </c>
      <c r="H215" s="38">
        <v>185</v>
      </c>
      <c r="I215" s="56">
        <v>0</v>
      </c>
      <c r="J215" s="56">
        <v>0</v>
      </c>
      <c r="K215" s="56">
        <v>0</v>
      </c>
      <c r="L215" s="56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49">
        <v>3</v>
      </c>
      <c r="B216" s="51">
        <v>1</v>
      </c>
      <c r="C216" s="49">
        <v>3</v>
      </c>
      <c r="D216" s="50">
        <v>2</v>
      </c>
      <c r="E216" s="50">
        <v>1</v>
      </c>
      <c r="F216" s="52">
        <v>3</v>
      </c>
      <c r="G216" s="51" t="s">
        <v>163</v>
      </c>
      <c r="H216" s="38">
        <v>186</v>
      </c>
      <c r="I216" s="56">
        <v>0</v>
      </c>
      <c r="J216" s="56">
        <v>0</v>
      </c>
      <c r="K216" s="56">
        <v>0</v>
      </c>
      <c r="L216" s="56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49">
        <v>3</v>
      </c>
      <c r="B217" s="51">
        <v>1</v>
      </c>
      <c r="C217" s="49">
        <v>3</v>
      </c>
      <c r="D217" s="50">
        <v>2</v>
      </c>
      <c r="E217" s="50">
        <v>1</v>
      </c>
      <c r="F217" s="52">
        <v>4</v>
      </c>
      <c r="G217" s="51" t="s">
        <v>164</v>
      </c>
      <c r="H217" s="38">
        <v>187</v>
      </c>
      <c r="I217" s="56">
        <v>0</v>
      </c>
      <c r="J217" s="56">
        <v>0</v>
      </c>
      <c r="K217" s="56">
        <v>0</v>
      </c>
      <c r="L217" s="99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49">
        <v>3</v>
      </c>
      <c r="B218" s="51">
        <v>1</v>
      </c>
      <c r="C218" s="49">
        <v>3</v>
      </c>
      <c r="D218" s="50">
        <v>2</v>
      </c>
      <c r="E218" s="50">
        <v>1</v>
      </c>
      <c r="F218" s="52">
        <v>5</v>
      </c>
      <c r="G218" s="43" t="s">
        <v>165</v>
      </c>
      <c r="H218" s="38">
        <v>188</v>
      </c>
      <c r="I218" s="56">
        <v>0</v>
      </c>
      <c r="J218" s="56">
        <v>0</v>
      </c>
      <c r="K218" s="56">
        <v>0</v>
      </c>
      <c r="L218" s="56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49">
        <v>3</v>
      </c>
      <c r="B219" s="51">
        <v>1</v>
      </c>
      <c r="C219" s="49">
        <v>3</v>
      </c>
      <c r="D219" s="50">
        <v>2</v>
      </c>
      <c r="E219" s="50">
        <v>1</v>
      </c>
      <c r="F219" s="52">
        <v>6</v>
      </c>
      <c r="G219" s="43" t="s">
        <v>160</v>
      </c>
      <c r="H219" s="38">
        <v>189</v>
      </c>
      <c r="I219" s="56">
        <v>0</v>
      </c>
      <c r="J219" s="56">
        <v>0</v>
      </c>
      <c r="K219" s="56">
        <v>0</v>
      </c>
      <c r="L219" s="99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4">
        <v>3</v>
      </c>
      <c r="B220" s="42">
        <v>1</v>
      </c>
      <c r="C220" s="42">
        <v>4</v>
      </c>
      <c r="D220" s="42"/>
      <c r="E220" s="42"/>
      <c r="F220" s="45"/>
      <c r="G220" s="43" t="s">
        <v>166</v>
      </c>
      <c r="H220" s="38">
        <v>190</v>
      </c>
      <c r="I220" s="59">
        <f t="shared" ref="I220:L222" si="23">I221</f>
        <v>0</v>
      </c>
      <c r="J220" s="80">
        <f t="shared" si="23"/>
        <v>0</v>
      </c>
      <c r="K220" s="60">
        <f t="shared" si="23"/>
        <v>0</v>
      </c>
      <c r="L220" s="60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2">
        <v>3</v>
      </c>
      <c r="B221" s="71">
        <v>1</v>
      </c>
      <c r="C221" s="71">
        <v>4</v>
      </c>
      <c r="D221" s="71">
        <v>1</v>
      </c>
      <c r="E221" s="71"/>
      <c r="F221" s="72"/>
      <c r="G221" s="43" t="s">
        <v>166</v>
      </c>
      <c r="H221" s="38">
        <v>191</v>
      </c>
      <c r="I221" s="66">
        <f t="shared" si="23"/>
        <v>0</v>
      </c>
      <c r="J221" s="92">
        <f t="shared" si="23"/>
        <v>0</v>
      </c>
      <c r="K221" s="67">
        <f t="shared" si="23"/>
        <v>0</v>
      </c>
      <c r="L221" s="67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49">
        <v>3</v>
      </c>
      <c r="B222" s="50">
        <v>1</v>
      </c>
      <c r="C222" s="50">
        <v>4</v>
      </c>
      <c r="D222" s="50">
        <v>1</v>
      </c>
      <c r="E222" s="50">
        <v>1</v>
      </c>
      <c r="F222" s="52"/>
      <c r="G222" s="43" t="s">
        <v>167</v>
      </c>
      <c r="H222" s="38">
        <v>192</v>
      </c>
      <c r="I222" s="39">
        <f t="shared" si="23"/>
        <v>0</v>
      </c>
      <c r="J222" s="79">
        <f t="shared" si="23"/>
        <v>0</v>
      </c>
      <c r="K222" s="40">
        <f t="shared" si="23"/>
        <v>0</v>
      </c>
      <c r="L222" s="40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3">
        <v>3</v>
      </c>
      <c r="B223" s="49">
        <v>1</v>
      </c>
      <c r="C223" s="50">
        <v>4</v>
      </c>
      <c r="D223" s="50">
        <v>1</v>
      </c>
      <c r="E223" s="50">
        <v>1</v>
      </c>
      <c r="F223" s="52">
        <v>1</v>
      </c>
      <c r="G223" s="43" t="s">
        <v>167</v>
      </c>
      <c r="H223" s="38">
        <v>193</v>
      </c>
      <c r="I223" s="56">
        <v>0</v>
      </c>
      <c r="J223" s="56">
        <v>0</v>
      </c>
      <c r="K223" s="56">
        <v>0</v>
      </c>
      <c r="L223" s="56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3">
        <v>3</v>
      </c>
      <c r="B224" s="50">
        <v>1</v>
      </c>
      <c r="C224" s="50">
        <v>5</v>
      </c>
      <c r="D224" s="50"/>
      <c r="E224" s="50"/>
      <c r="F224" s="52"/>
      <c r="G224" s="51" t="s">
        <v>168</v>
      </c>
      <c r="H224" s="38">
        <v>194</v>
      </c>
      <c r="I224" s="39">
        <f t="shared" ref="I224:L225" si="24">I225</f>
        <v>0</v>
      </c>
      <c r="J224" s="39">
        <f t="shared" si="24"/>
        <v>0</v>
      </c>
      <c r="K224" s="39">
        <f t="shared" si="24"/>
        <v>0</v>
      </c>
      <c r="L224" s="39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3">
        <v>3</v>
      </c>
      <c r="B225" s="50">
        <v>1</v>
      </c>
      <c r="C225" s="50">
        <v>5</v>
      </c>
      <c r="D225" s="50">
        <v>1</v>
      </c>
      <c r="E225" s="50"/>
      <c r="F225" s="52"/>
      <c r="G225" s="51" t="s">
        <v>168</v>
      </c>
      <c r="H225" s="38">
        <v>195</v>
      </c>
      <c r="I225" s="39">
        <f t="shared" si="24"/>
        <v>0</v>
      </c>
      <c r="J225" s="39">
        <f t="shared" si="24"/>
        <v>0</v>
      </c>
      <c r="K225" s="39">
        <f t="shared" si="24"/>
        <v>0</v>
      </c>
      <c r="L225" s="39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3">
        <v>3</v>
      </c>
      <c r="B226" s="50">
        <v>1</v>
      </c>
      <c r="C226" s="50">
        <v>5</v>
      </c>
      <c r="D226" s="50">
        <v>1</v>
      </c>
      <c r="E226" s="50">
        <v>1</v>
      </c>
      <c r="F226" s="52"/>
      <c r="G226" s="51" t="s">
        <v>168</v>
      </c>
      <c r="H226" s="38">
        <v>196</v>
      </c>
      <c r="I226" s="39">
        <f>SUM(I227:I229)</f>
        <v>0</v>
      </c>
      <c r="J226" s="39">
        <f>SUM(J227:J229)</f>
        <v>0</v>
      </c>
      <c r="K226" s="39">
        <f>SUM(K227:K229)</f>
        <v>0</v>
      </c>
      <c r="L226" s="39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3">
        <v>3</v>
      </c>
      <c r="B227" s="50">
        <v>1</v>
      </c>
      <c r="C227" s="50">
        <v>5</v>
      </c>
      <c r="D227" s="50">
        <v>1</v>
      </c>
      <c r="E227" s="50">
        <v>1</v>
      </c>
      <c r="F227" s="52">
        <v>1</v>
      </c>
      <c r="G227" s="101" t="s">
        <v>169</v>
      </c>
      <c r="H227" s="38">
        <v>197</v>
      </c>
      <c r="I227" s="56">
        <v>0</v>
      </c>
      <c r="J227" s="56">
        <v>0</v>
      </c>
      <c r="K227" s="56">
        <v>0</v>
      </c>
      <c r="L227" s="56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3">
        <v>3</v>
      </c>
      <c r="B228" s="50">
        <v>1</v>
      </c>
      <c r="C228" s="50">
        <v>5</v>
      </c>
      <c r="D228" s="50">
        <v>1</v>
      </c>
      <c r="E228" s="50">
        <v>1</v>
      </c>
      <c r="F228" s="52">
        <v>2</v>
      </c>
      <c r="G228" s="101" t="s">
        <v>170</v>
      </c>
      <c r="H228" s="38">
        <v>198</v>
      </c>
      <c r="I228" s="56">
        <v>0</v>
      </c>
      <c r="J228" s="56">
        <v>0</v>
      </c>
      <c r="K228" s="56">
        <v>0</v>
      </c>
      <c r="L228" s="56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3">
        <v>3</v>
      </c>
      <c r="B229" s="50">
        <v>1</v>
      </c>
      <c r="C229" s="50">
        <v>5</v>
      </c>
      <c r="D229" s="50">
        <v>1</v>
      </c>
      <c r="E229" s="50">
        <v>1</v>
      </c>
      <c r="F229" s="52">
        <v>3</v>
      </c>
      <c r="G229" s="101" t="s">
        <v>171</v>
      </c>
      <c r="H229" s="38">
        <v>199</v>
      </c>
      <c r="I229" s="56">
        <v>0</v>
      </c>
      <c r="J229" s="56">
        <v>0</v>
      </c>
      <c r="K229" s="56">
        <v>0</v>
      </c>
      <c r="L229" s="56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4">
        <v>3</v>
      </c>
      <c r="B230" s="35">
        <v>2</v>
      </c>
      <c r="C230" s="35"/>
      <c r="D230" s="35"/>
      <c r="E230" s="35"/>
      <c r="F230" s="37"/>
      <c r="G230" s="36" t="s">
        <v>172</v>
      </c>
      <c r="H230" s="38">
        <v>200</v>
      </c>
      <c r="I230" s="39">
        <f>SUM(I231+I263)</f>
        <v>0</v>
      </c>
      <c r="J230" s="79">
        <f>SUM(J231+J263)</f>
        <v>0</v>
      </c>
      <c r="K230" s="40">
        <f>SUM(K231+K263)</f>
        <v>0</v>
      </c>
      <c r="L230" s="40">
        <f>SUM(L231+L263)</f>
        <v>0</v>
      </c>
    </row>
    <row r="231" spans="1:19" ht="26.25" hidden="1" customHeight="1" collapsed="1">
      <c r="A231" s="62">
        <v>3</v>
      </c>
      <c r="B231" s="70">
        <v>2</v>
      </c>
      <c r="C231" s="71">
        <v>1</v>
      </c>
      <c r="D231" s="71"/>
      <c r="E231" s="71"/>
      <c r="F231" s="72"/>
      <c r="G231" s="73" t="s">
        <v>173</v>
      </c>
      <c r="H231" s="38">
        <v>201</v>
      </c>
      <c r="I231" s="66">
        <f>SUM(I232+I241+I245+I249+I253+I256+I259)</f>
        <v>0</v>
      </c>
      <c r="J231" s="92">
        <f>SUM(J232+J241+J245+J249+J253+J256+J259)</f>
        <v>0</v>
      </c>
      <c r="K231" s="67">
        <f>SUM(K232+K241+K245+K249+K253+K256+K259)</f>
        <v>0</v>
      </c>
      <c r="L231" s="67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49">
        <v>3</v>
      </c>
      <c r="B232" s="50">
        <v>2</v>
      </c>
      <c r="C232" s="50">
        <v>1</v>
      </c>
      <c r="D232" s="50">
        <v>1</v>
      </c>
      <c r="E232" s="50"/>
      <c r="F232" s="52"/>
      <c r="G232" s="51" t="s">
        <v>174</v>
      </c>
      <c r="H232" s="38">
        <v>202</v>
      </c>
      <c r="I232" s="66">
        <f>I233</f>
        <v>0</v>
      </c>
      <c r="J232" s="66">
        <f>J233</f>
        <v>0</v>
      </c>
      <c r="K232" s="66">
        <f>K233</f>
        <v>0</v>
      </c>
      <c r="L232" s="66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49">
        <v>3</v>
      </c>
      <c r="B233" s="49">
        <v>2</v>
      </c>
      <c r="C233" s="50">
        <v>1</v>
      </c>
      <c r="D233" s="50">
        <v>1</v>
      </c>
      <c r="E233" s="50">
        <v>1</v>
      </c>
      <c r="F233" s="52"/>
      <c r="G233" s="51" t="s">
        <v>175</v>
      </c>
      <c r="H233" s="38">
        <v>203</v>
      </c>
      <c r="I233" s="39">
        <f>SUM(I234:I234)</f>
        <v>0</v>
      </c>
      <c r="J233" s="79">
        <f>SUM(J234:J234)</f>
        <v>0</v>
      </c>
      <c r="K233" s="40">
        <f>SUM(K234:K234)</f>
        <v>0</v>
      </c>
      <c r="L233" s="40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2">
        <v>3</v>
      </c>
      <c r="B234" s="62">
        <v>2</v>
      </c>
      <c r="C234" s="71">
        <v>1</v>
      </c>
      <c r="D234" s="71">
        <v>1</v>
      </c>
      <c r="E234" s="71">
        <v>1</v>
      </c>
      <c r="F234" s="72">
        <v>1</v>
      </c>
      <c r="G234" s="73" t="s">
        <v>175</v>
      </c>
      <c r="H234" s="38">
        <v>204</v>
      </c>
      <c r="I234" s="56">
        <v>0</v>
      </c>
      <c r="J234" s="56">
        <v>0</v>
      </c>
      <c r="K234" s="56">
        <v>0</v>
      </c>
      <c r="L234" s="56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2">
        <v>3</v>
      </c>
      <c r="B235" s="71">
        <v>2</v>
      </c>
      <c r="C235" s="71">
        <v>1</v>
      </c>
      <c r="D235" s="71">
        <v>1</v>
      </c>
      <c r="E235" s="71">
        <v>2</v>
      </c>
      <c r="F235" s="72"/>
      <c r="G235" s="73" t="s">
        <v>176</v>
      </c>
      <c r="H235" s="38">
        <v>205</v>
      </c>
      <c r="I235" s="39">
        <f>SUM(I236:I237)</f>
        <v>0</v>
      </c>
      <c r="J235" s="39">
        <f>SUM(J236:J237)</f>
        <v>0</v>
      </c>
      <c r="K235" s="39">
        <f>SUM(K236:K237)</f>
        <v>0</v>
      </c>
      <c r="L235" s="39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2">
        <v>3</v>
      </c>
      <c r="B236" s="71">
        <v>2</v>
      </c>
      <c r="C236" s="71">
        <v>1</v>
      </c>
      <c r="D236" s="71">
        <v>1</v>
      </c>
      <c r="E236" s="71">
        <v>2</v>
      </c>
      <c r="F236" s="72">
        <v>1</v>
      </c>
      <c r="G236" s="73" t="s">
        <v>177</v>
      </c>
      <c r="H236" s="38">
        <v>206</v>
      </c>
      <c r="I236" s="56">
        <v>0</v>
      </c>
      <c r="J236" s="56">
        <v>0</v>
      </c>
      <c r="K236" s="56">
        <v>0</v>
      </c>
      <c r="L236" s="56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2">
        <v>3</v>
      </c>
      <c r="B237" s="71">
        <v>2</v>
      </c>
      <c r="C237" s="71">
        <v>1</v>
      </c>
      <c r="D237" s="71">
        <v>1</v>
      </c>
      <c r="E237" s="71">
        <v>2</v>
      </c>
      <c r="F237" s="72">
        <v>2</v>
      </c>
      <c r="G237" s="73" t="s">
        <v>178</v>
      </c>
      <c r="H237" s="38">
        <v>207</v>
      </c>
      <c r="I237" s="56">
        <v>0</v>
      </c>
      <c r="J237" s="56">
        <v>0</v>
      </c>
      <c r="K237" s="56">
        <v>0</v>
      </c>
      <c r="L237" s="56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2">
        <v>3</v>
      </c>
      <c r="B238" s="71">
        <v>2</v>
      </c>
      <c r="C238" s="71">
        <v>1</v>
      </c>
      <c r="D238" s="71">
        <v>1</v>
      </c>
      <c r="E238" s="71">
        <v>3</v>
      </c>
      <c r="F238" s="104"/>
      <c r="G238" s="73" t="s">
        <v>179</v>
      </c>
      <c r="H238" s="38">
        <v>208</v>
      </c>
      <c r="I238" s="39">
        <f>SUM(I239:I240)</f>
        <v>0</v>
      </c>
      <c r="J238" s="39">
        <f>SUM(J239:J240)</f>
        <v>0</v>
      </c>
      <c r="K238" s="39">
        <f>SUM(K239:K240)</f>
        <v>0</v>
      </c>
      <c r="L238" s="39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2">
        <v>3</v>
      </c>
      <c r="B239" s="71">
        <v>2</v>
      </c>
      <c r="C239" s="71">
        <v>1</v>
      </c>
      <c r="D239" s="71">
        <v>1</v>
      </c>
      <c r="E239" s="71">
        <v>3</v>
      </c>
      <c r="F239" s="72">
        <v>1</v>
      </c>
      <c r="G239" s="73" t="s">
        <v>180</v>
      </c>
      <c r="H239" s="38">
        <v>209</v>
      </c>
      <c r="I239" s="56">
        <v>0</v>
      </c>
      <c r="J239" s="56">
        <v>0</v>
      </c>
      <c r="K239" s="56">
        <v>0</v>
      </c>
      <c r="L239" s="56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2">
        <v>3</v>
      </c>
      <c r="B240" s="71">
        <v>2</v>
      </c>
      <c r="C240" s="71">
        <v>1</v>
      </c>
      <c r="D240" s="71">
        <v>1</v>
      </c>
      <c r="E240" s="71">
        <v>3</v>
      </c>
      <c r="F240" s="72">
        <v>2</v>
      </c>
      <c r="G240" s="73" t="s">
        <v>181</v>
      </c>
      <c r="H240" s="38">
        <v>210</v>
      </c>
      <c r="I240" s="56">
        <v>0</v>
      </c>
      <c r="J240" s="56">
        <v>0</v>
      </c>
      <c r="K240" s="56">
        <v>0</v>
      </c>
      <c r="L240" s="56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49">
        <v>3</v>
      </c>
      <c r="B241" s="50">
        <v>2</v>
      </c>
      <c r="C241" s="50">
        <v>1</v>
      </c>
      <c r="D241" s="50">
        <v>2</v>
      </c>
      <c r="E241" s="50"/>
      <c r="F241" s="52"/>
      <c r="G241" s="51" t="s">
        <v>182</v>
      </c>
      <c r="H241" s="38">
        <v>211</v>
      </c>
      <c r="I241" s="39">
        <f>I242</f>
        <v>0</v>
      </c>
      <c r="J241" s="39">
        <f>J242</f>
        <v>0</v>
      </c>
      <c r="K241" s="39">
        <f>K242</f>
        <v>0</v>
      </c>
      <c r="L241" s="39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49">
        <v>3</v>
      </c>
      <c r="B242" s="50">
        <v>2</v>
      </c>
      <c r="C242" s="50">
        <v>1</v>
      </c>
      <c r="D242" s="50">
        <v>2</v>
      </c>
      <c r="E242" s="50">
        <v>1</v>
      </c>
      <c r="F242" s="52"/>
      <c r="G242" s="51" t="s">
        <v>182</v>
      </c>
      <c r="H242" s="38">
        <v>212</v>
      </c>
      <c r="I242" s="39">
        <f>SUM(I243:I244)</f>
        <v>0</v>
      </c>
      <c r="J242" s="79">
        <f>SUM(J243:J244)</f>
        <v>0</v>
      </c>
      <c r="K242" s="40">
        <f>SUM(K243:K244)</f>
        <v>0</v>
      </c>
      <c r="L242" s="40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2">
        <v>3</v>
      </c>
      <c r="B243" s="70">
        <v>2</v>
      </c>
      <c r="C243" s="71">
        <v>1</v>
      </c>
      <c r="D243" s="71">
        <v>2</v>
      </c>
      <c r="E243" s="71">
        <v>1</v>
      </c>
      <c r="F243" s="72">
        <v>1</v>
      </c>
      <c r="G243" s="73" t="s">
        <v>183</v>
      </c>
      <c r="H243" s="38">
        <v>213</v>
      </c>
      <c r="I243" s="56">
        <v>0</v>
      </c>
      <c r="J243" s="56">
        <v>0</v>
      </c>
      <c r="K243" s="56">
        <v>0</v>
      </c>
      <c r="L243" s="56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49">
        <v>3</v>
      </c>
      <c r="B244" s="50">
        <v>2</v>
      </c>
      <c r="C244" s="50">
        <v>1</v>
      </c>
      <c r="D244" s="50">
        <v>2</v>
      </c>
      <c r="E244" s="50">
        <v>1</v>
      </c>
      <c r="F244" s="52">
        <v>2</v>
      </c>
      <c r="G244" s="51" t="s">
        <v>184</v>
      </c>
      <c r="H244" s="38">
        <v>214</v>
      </c>
      <c r="I244" s="56">
        <v>0</v>
      </c>
      <c r="J244" s="56">
        <v>0</v>
      </c>
      <c r="K244" s="56">
        <v>0</v>
      </c>
      <c r="L244" s="56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4">
        <v>3</v>
      </c>
      <c r="B245" s="42">
        <v>2</v>
      </c>
      <c r="C245" s="42">
        <v>1</v>
      </c>
      <c r="D245" s="42">
        <v>3</v>
      </c>
      <c r="E245" s="42"/>
      <c r="F245" s="45"/>
      <c r="G245" s="43" t="s">
        <v>185</v>
      </c>
      <c r="H245" s="38">
        <v>215</v>
      </c>
      <c r="I245" s="59">
        <f>I246</f>
        <v>0</v>
      </c>
      <c r="J245" s="80">
        <f>J246</f>
        <v>0</v>
      </c>
      <c r="K245" s="60">
        <f>K246</f>
        <v>0</v>
      </c>
      <c r="L245" s="60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49">
        <v>3</v>
      </c>
      <c r="B246" s="50">
        <v>2</v>
      </c>
      <c r="C246" s="50">
        <v>1</v>
      </c>
      <c r="D246" s="50">
        <v>3</v>
      </c>
      <c r="E246" s="50">
        <v>1</v>
      </c>
      <c r="F246" s="52"/>
      <c r="G246" s="43" t="s">
        <v>185</v>
      </c>
      <c r="H246" s="38">
        <v>216</v>
      </c>
      <c r="I246" s="39">
        <f>I247+I248</f>
        <v>0</v>
      </c>
      <c r="J246" s="39">
        <f>J247+J248</f>
        <v>0</v>
      </c>
      <c r="K246" s="39">
        <f>K247+K248</f>
        <v>0</v>
      </c>
      <c r="L246" s="39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49">
        <v>3</v>
      </c>
      <c r="B247" s="50">
        <v>2</v>
      </c>
      <c r="C247" s="50">
        <v>1</v>
      </c>
      <c r="D247" s="50">
        <v>3</v>
      </c>
      <c r="E247" s="50">
        <v>1</v>
      </c>
      <c r="F247" s="52">
        <v>1</v>
      </c>
      <c r="G247" s="51" t="s">
        <v>186</v>
      </c>
      <c r="H247" s="38">
        <v>217</v>
      </c>
      <c r="I247" s="56">
        <v>0</v>
      </c>
      <c r="J247" s="56">
        <v>0</v>
      </c>
      <c r="K247" s="56">
        <v>0</v>
      </c>
      <c r="L247" s="56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49">
        <v>3</v>
      </c>
      <c r="B248" s="50">
        <v>2</v>
      </c>
      <c r="C248" s="50">
        <v>1</v>
      </c>
      <c r="D248" s="50">
        <v>3</v>
      </c>
      <c r="E248" s="50">
        <v>1</v>
      </c>
      <c r="F248" s="52">
        <v>2</v>
      </c>
      <c r="G248" s="51" t="s">
        <v>187</v>
      </c>
      <c r="H248" s="38">
        <v>218</v>
      </c>
      <c r="I248" s="99">
        <v>0</v>
      </c>
      <c r="J248" s="96">
        <v>0</v>
      </c>
      <c r="K248" s="99">
        <v>0</v>
      </c>
      <c r="L248" s="99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49">
        <v>3</v>
      </c>
      <c r="B249" s="50">
        <v>2</v>
      </c>
      <c r="C249" s="50">
        <v>1</v>
      </c>
      <c r="D249" s="50">
        <v>4</v>
      </c>
      <c r="E249" s="50"/>
      <c r="F249" s="52"/>
      <c r="G249" s="51" t="s">
        <v>188</v>
      </c>
      <c r="H249" s="38">
        <v>219</v>
      </c>
      <c r="I249" s="39">
        <f>I250</f>
        <v>0</v>
      </c>
      <c r="J249" s="40">
        <f>J250</f>
        <v>0</v>
      </c>
      <c r="K249" s="39">
        <f>K250</f>
        <v>0</v>
      </c>
      <c r="L249" s="40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4">
        <v>3</v>
      </c>
      <c r="B250" s="42">
        <v>2</v>
      </c>
      <c r="C250" s="42">
        <v>1</v>
      </c>
      <c r="D250" s="42">
        <v>4</v>
      </c>
      <c r="E250" s="42">
        <v>1</v>
      </c>
      <c r="F250" s="45"/>
      <c r="G250" s="43" t="s">
        <v>188</v>
      </c>
      <c r="H250" s="38">
        <v>220</v>
      </c>
      <c r="I250" s="59">
        <f>SUM(I251:I252)</f>
        <v>0</v>
      </c>
      <c r="J250" s="80">
        <f>SUM(J251:J252)</f>
        <v>0</v>
      </c>
      <c r="K250" s="60">
        <f>SUM(K251:K252)</f>
        <v>0</v>
      </c>
      <c r="L250" s="60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49">
        <v>3</v>
      </c>
      <c r="B251" s="50">
        <v>2</v>
      </c>
      <c r="C251" s="50">
        <v>1</v>
      </c>
      <c r="D251" s="50">
        <v>4</v>
      </c>
      <c r="E251" s="50">
        <v>1</v>
      </c>
      <c r="F251" s="52">
        <v>1</v>
      </c>
      <c r="G251" s="51" t="s">
        <v>189</v>
      </c>
      <c r="H251" s="38">
        <v>221</v>
      </c>
      <c r="I251" s="56">
        <v>0</v>
      </c>
      <c r="J251" s="56">
        <v>0</v>
      </c>
      <c r="K251" s="56">
        <v>0</v>
      </c>
      <c r="L251" s="56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49">
        <v>3</v>
      </c>
      <c r="B252" s="50">
        <v>2</v>
      </c>
      <c r="C252" s="50">
        <v>1</v>
      </c>
      <c r="D252" s="50">
        <v>4</v>
      </c>
      <c r="E252" s="50">
        <v>1</v>
      </c>
      <c r="F252" s="52">
        <v>2</v>
      </c>
      <c r="G252" s="51" t="s">
        <v>190</v>
      </c>
      <c r="H252" s="38">
        <v>222</v>
      </c>
      <c r="I252" s="56">
        <v>0</v>
      </c>
      <c r="J252" s="56">
        <v>0</v>
      </c>
      <c r="K252" s="56">
        <v>0</v>
      </c>
      <c r="L252" s="56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49">
        <v>3</v>
      </c>
      <c r="B253" s="50">
        <v>2</v>
      </c>
      <c r="C253" s="50">
        <v>1</v>
      </c>
      <c r="D253" s="50">
        <v>5</v>
      </c>
      <c r="E253" s="50"/>
      <c r="F253" s="52"/>
      <c r="G253" s="51" t="s">
        <v>191</v>
      </c>
      <c r="H253" s="38">
        <v>223</v>
      </c>
      <c r="I253" s="39">
        <f t="shared" ref="I253:L254" si="25">I254</f>
        <v>0</v>
      </c>
      <c r="J253" s="79">
        <f t="shared" si="25"/>
        <v>0</v>
      </c>
      <c r="K253" s="40">
        <f t="shared" si="25"/>
        <v>0</v>
      </c>
      <c r="L253" s="40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49">
        <v>3</v>
      </c>
      <c r="B254" s="50">
        <v>2</v>
      </c>
      <c r="C254" s="50">
        <v>1</v>
      </c>
      <c r="D254" s="50">
        <v>5</v>
      </c>
      <c r="E254" s="50">
        <v>1</v>
      </c>
      <c r="F254" s="52"/>
      <c r="G254" s="51" t="s">
        <v>191</v>
      </c>
      <c r="H254" s="38">
        <v>224</v>
      </c>
      <c r="I254" s="40">
        <f t="shared" si="25"/>
        <v>0</v>
      </c>
      <c r="J254" s="79">
        <f t="shared" si="25"/>
        <v>0</v>
      </c>
      <c r="K254" s="40">
        <f t="shared" si="25"/>
        <v>0</v>
      </c>
      <c r="L254" s="40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0">
        <v>3</v>
      </c>
      <c r="B255" s="71">
        <v>2</v>
      </c>
      <c r="C255" s="71">
        <v>1</v>
      </c>
      <c r="D255" s="71">
        <v>5</v>
      </c>
      <c r="E255" s="71">
        <v>1</v>
      </c>
      <c r="F255" s="72">
        <v>1</v>
      </c>
      <c r="G255" s="51" t="s">
        <v>191</v>
      </c>
      <c r="H255" s="38">
        <v>225</v>
      </c>
      <c r="I255" s="99">
        <v>0</v>
      </c>
      <c r="J255" s="99">
        <v>0</v>
      </c>
      <c r="K255" s="99">
        <v>0</v>
      </c>
      <c r="L255" s="99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49">
        <v>3</v>
      </c>
      <c r="B256" s="50">
        <v>2</v>
      </c>
      <c r="C256" s="50">
        <v>1</v>
      </c>
      <c r="D256" s="50">
        <v>6</v>
      </c>
      <c r="E256" s="50"/>
      <c r="F256" s="52"/>
      <c r="G256" s="51" t="s">
        <v>192</v>
      </c>
      <c r="H256" s="38">
        <v>226</v>
      </c>
      <c r="I256" s="39">
        <f t="shared" ref="I256:L257" si="26">I257</f>
        <v>0</v>
      </c>
      <c r="J256" s="79">
        <f t="shared" si="26"/>
        <v>0</v>
      </c>
      <c r="K256" s="40">
        <f t="shared" si="26"/>
        <v>0</v>
      </c>
      <c r="L256" s="40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49">
        <v>3</v>
      </c>
      <c r="B257" s="49">
        <v>2</v>
      </c>
      <c r="C257" s="50">
        <v>1</v>
      </c>
      <c r="D257" s="50">
        <v>6</v>
      </c>
      <c r="E257" s="50">
        <v>1</v>
      </c>
      <c r="F257" s="52"/>
      <c r="G257" s="51" t="s">
        <v>192</v>
      </c>
      <c r="H257" s="38">
        <v>227</v>
      </c>
      <c r="I257" s="39">
        <f t="shared" si="26"/>
        <v>0</v>
      </c>
      <c r="J257" s="79">
        <f t="shared" si="26"/>
        <v>0</v>
      </c>
      <c r="K257" s="40">
        <f t="shared" si="26"/>
        <v>0</v>
      </c>
      <c r="L257" s="40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4">
        <v>3</v>
      </c>
      <c r="B258" s="44">
        <v>2</v>
      </c>
      <c r="C258" s="50">
        <v>1</v>
      </c>
      <c r="D258" s="50">
        <v>6</v>
      </c>
      <c r="E258" s="50">
        <v>1</v>
      </c>
      <c r="F258" s="52">
        <v>1</v>
      </c>
      <c r="G258" s="51" t="s">
        <v>192</v>
      </c>
      <c r="H258" s="38">
        <v>228</v>
      </c>
      <c r="I258" s="99">
        <v>0</v>
      </c>
      <c r="J258" s="99">
        <v>0</v>
      </c>
      <c r="K258" s="99">
        <v>0</v>
      </c>
      <c r="L258" s="99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49">
        <v>3</v>
      </c>
      <c r="B259" s="49">
        <v>2</v>
      </c>
      <c r="C259" s="50">
        <v>1</v>
      </c>
      <c r="D259" s="50">
        <v>7</v>
      </c>
      <c r="E259" s="50"/>
      <c r="F259" s="52"/>
      <c r="G259" s="51" t="s">
        <v>193</v>
      </c>
      <c r="H259" s="38">
        <v>229</v>
      </c>
      <c r="I259" s="39">
        <f>I260</f>
        <v>0</v>
      </c>
      <c r="J259" s="79">
        <f>J260</f>
        <v>0</v>
      </c>
      <c r="K259" s="40">
        <f>K260</f>
        <v>0</v>
      </c>
      <c r="L259" s="40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49">
        <v>3</v>
      </c>
      <c r="B260" s="50">
        <v>2</v>
      </c>
      <c r="C260" s="50">
        <v>1</v>
      </c>
      <c r="D260" s="50">
        <v>7</v>
      </c>
      <c r="E260" s="50">
        <v>1</v>
      </c>
      <c r="F260" s="52"/>
      <c r="G260" s="51" t="s">
        <v>193</v>
      </c>
      <c r="H260" s="38">
        <v>230</v>
      </c>
      <c r="I260" s="39">
        <f>I261+I262</f>
        <v>0</v>
      </c>
      <c r="J260" s="39">
        <f>J261+J262</f>
        <v>0</v>
      </c>
      <c r="K260" s="39">
        <f>K261+K262</f>
        <v>0</v>
      </c>
      <c r="L260" s="39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49">
        <v>3</v>
      </c>
      <c r="B261" s="50">
        <v>2</v>
      </c>
      <c r="C261" s="50">
        <v>1</v>
      </c>
      <c r="D261" s="50">
        <v>7</v>
      </c>
      <c r="E261" s="50">
        <v>1</v>
      </c>
      <c r="F261" s="52">
        <v>1</v>
      </c>
      <c r="G261" s="51" t="s">
        <v>194</v>
      </c>
      <c r="H261" s="38">
        <v>231</v>
      </c>
      <c r="I261" s="55">
        <v>0</v>
      </c>
      <c r="J261" s="56">
        <v>0</v>
      </c>
      <c r="K261" s="56">
        <v>0</v>
      </c>
      <c r="L261" s="56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49">
        <v>3</v>
      </c>
      <c r="B262" s="50">
        <v>2</v>
      </c>
      <c r="C262" s="50">
        <v>1</v>
      </c>
      <c r="D262" s="50">
        <v>7</v>
      </c>
      <c r="E262" s="50">
        <v>1</v>
      </c>
      <c r="F262" s="52">
        <v>2</v>
      </c>
      <c r="G262" s="51" t="s">
        <v>195</v>
      </c>
      <c r="H262" s="38">
        <v>232</v>
      </c>
      <c r="I262" s="56">
        <v>0</v>
      </c>
      <c r="J262" s="56">
        <v>0</v>
      </c>
      <c r="K262" s="56">
        <v>0</v>
      </c>
      <c r="L262" s="56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49">
        <v>3</v>
      </c>
      <c r="B263" s="50">
        <v>2</v>
      </c>
      <c r="C263" s="50">
        <v>2</v>
      </c>
      <c r="D263" s="105"/>
      <c r="E263" s="105"/>
      <c r="F263" s="106"/>
      <c r="G263" s="51" t="s">
        <v>196</v>
      </c>
      <c r="H263" s="38">
        <v>233</v>
      </c>
      <c r="I263" s="39">
        <f>SUM(I264+I273+I277+I281+I285+I288+I291)</f>
        <v>0</v>
      </c>
      <c r="J263" s="79">
        <f>SUM(J264+J273+J277+J281+J285+J288+J291)</f>
        <v>0</v>
      </c>
      <c r="K263" s="40">
        <f>SUM(K264+K273+K277+K281+K285+K288+K291)</f>
        <v>0</v>
      </c>
      <c r="L263" s="40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49">
        <v>3</v>
      </c>
      <c r="B264" s="50">
        <v>2</v>
      </c>
      <c r="C264" s="50">
        <v>2</v>
      </c>
      <c r="D264" s="50">
        <v>1</v>
      </c>
      <c r="E264" s="50"/>
      <c r="F264" s="52"/>
      <c r="G264" s="51" t="s">
        <v>197</v>
      </c>
      <c r="H264" s="38">
        <v>234</v>
      </c>
      <c r="I264" s="39">
        <f>I265</f>
        <v>0</v>
      </c>
      <c r="J264" s="39">
        <f>J265</f>
        <v>0</v>
      </c>
      <c r="K264" s="39">
        <f>K265</f>
        <v>0</v>
      </c>
      <c r="L264" s="39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3">
        <v>3</v>
      </c>
      <c r="B265" s="49">
        <v>2</v>
      </c>
      <c r="C265" s="50">
        <v>2</v>
      </c>
      <c r="D265" s="50">
        <v>1</v>
      </c>
      <c r="E265" s="50">
        <v>1</v>
      </c>
      <c r="F265" s="52"/>
      <c r="G265" s="51" t="s">
        <v>175</v>
      </c>
      <c r="H265" s="38">
        <v>235</v>
      </c>
      <c r="I265" s="39">
        <f>SUM(I266)</f>
        <v>0</v>
      </c>
      <c r="J265" s="39">
        <f>SUM(J266)</f>
        <v>0</v>
      </c>
      <c r="K265" s="39">
        <f>SUM(K266)</f>
        <v>0</v>
      </c>
      <c r="L265" s="39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3">
        <v>3</v>
      </c>
      <c r="B266" s="49">
        <v>2</v>
      </c>
      <c r="C266" s="50">
        <v>2</v>
      </c>
      <c r="D266" s="50">
        <v>1</v>
      </c>
      <c r="E266" s="50">
        <v>1</v>
      </c>
      <c r="F266" s="52">
        <v>1</v>
      </c>
      <c r="G266" s="51" t="s">
        <v>175</v>
      </c>
      <c r="H266" s="38">
        <v>236</v>
      </c>
      <c r="I266" s="56">
        <v>0</v>
      </c>
      <c r="J266" s="56">
        <v>0</v>
      </c>
      <c r="K266" s="56">
        <v>0</v>
      </c>
      <c r="L266" s="56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3">
        <v>3</v>
      </c>
      <c r="B267" s="49">
        <v>2</v>
      </c>
      <c r="C267" s="50">
        <v>2</v>
      </c>
      <c r="D267" s="50">
        <v>1</v>
      </c>
      <c r="E267" s="50">
        <v>2</v>
      </c>
      <c r="F267" s="52"/>
      <c r="G267" s="51" t="s">
        <v>198</v>
      </c>
      <c r="H267" s="38">
        <v>237</v>
      </c>
      <c r="I267" s="39">
        <f>SUM(I268:I269)</f>
        <v>0</v>
      </c>
      <c r="J267" s="39">
        <f>SUM(J268:J269)</f>
        <v>0</v>
      </c>
      <c r="K267" s="39">
        <f>SUM(K268:K269)</f>
        <v>0</v>
      </c>
      <c r="L267" s="39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3">
        <v>3</v>
      </c>
      <c r="B268" s="49">
        <v>2</v>
      </c>
      <c r="C268" s="50">
        <v>2</v>
      </c>
      <c r="D268" s="50">
        <v>1</v>
      </c>
      <c r="E268" s="50">
        <v>2</v>
      </c>
      <c r="F268" s="52">
        <v>1</v>
      </c>
      <c r="G268" s="51" t="s">
        <v>177</v>
      </c>
      <c r="H268" s="38">
        <v>238</v>
      </c>
      <c r="I268" s="56">
        <v>0</v>
      </c>
      <c r="J268" s="55">
        <v>0</v>
      </c>
      <c r="K268" s="56">
        <v>0</v>
      </c>
      <c r="L268" s="56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3">
        <v>3</v>
      </c>
      <c r="B269" s="49">
        <v>2</v>
      </c>
      <c r="C269" s="50">
        <v>2</v>
      </c>
      <c r="D269" s="50">
        <v>1</v>
      </c>
      <c r="E269" s="50">
        <v>2</v>
      </c>
      <c r="F269" s="52">
        <v>2</v>
      </c>
      <c r="G269" s="51" t="s">
        <v>178</v>
      </c>
      <c r="H269" s="38">
        <v>239</v>
      </c>
      <c r="I269" s="56">
        <v>0</v>
      </c>
      <c r="J269" s="55">
        <v>0</v>
      </c>
      <c r="K269" s="56">
        <v>0</v>
      </c>
      <c r="L269" s="56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3">
        <v>3</v>
      </c>
      <c r="B270" s="49">
        <v>2</v>
      </c>
      <c r="C270" s="50">
        <v>2</v>
      </c>
      <c r="D270" s="50">
        <v>1</v>
      </c>
      <c r="E270" s="50">
        <v>3</v>
      </c>
      <c r="F270" s="52"/>
      <c r="G270" s="51" t="s">
        <v>179</v>
      </c>
      <c r="H270" s="38">
        <v>240</v>
      </c>
      <c r="I270" s="39">
        <f>SUM(I271:I272)</f>
        <v>0</v>
      </c>
      <c r="J270" s="39">
        <f>SUM(J271:J272)</f>
        <v>0</v>
      </c>
      <c r="K270" s="39">
        <f>SUM(K271:K272)</f>
        <v>0</v>
      </c>
      <c r="L270" s="39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3">
        <v>3</v>
      </c>
      <c r="B271" s="49">
        <v>2</v>
      </c>
      <c r="C271" s="50">
        <v>2</v>
      </c>
      <c r="D271" s="50">
        <v>1</v>
      </c>
      <c r="E271" s="50">
        <v>3</v>
      </c>
      <c r="F271" s="52">
        <v>1</v>
      </c>
      <c r="G271" s="51" t="s">
        <v>180</v>
      </c>
      <c r="H271" s="38">
        <v>241</v>
      </c>
      <c r="I271" s="56">
        <v>0</v>
      </c>
      <c r="J271" s="55">
        <v>0</v>
      </c>
      <c r="K271" s="56">
        <v>0</v>
      </c>
      <c r="L271" s="56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3">
        <v>3</v>
      </c>
      <c r="B272" s="49">
        <v>2</v>
      </c>
      <c r="C272" s="50">
        <v>2</v>
      </c>
      <c r="D272" s="50">
        <v>1</v>
      </c>
      <c r="E272" s="50">
        <v>3</v>
      </c>
      <c r="F272" s="52">
        <v>2</v>
      </c>
      <c r="G272" s="51" t="s">
        <v>199</v>
      </c>
      <c r="H272" s="38">
        <v>242</v>
      </c>
      <c r="I272" s="56">
        <v>0</v>
      </c>
      <c r="J272" s="55">
        <v>0</v>
      </c>
      <c r="K272" s="56">
        <v>0</v>
      </c>
      <c r="L272" s="56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3">
        <v>3</v>
      </c>
      <c r="B273" s="49">
        <v>2</v>
      </c>
      <c r="C273" s="50">
        <v>2</v>
      </c>
      <c r="D273" s="50">
        <v>2</v>
      </c>
      <c r="E273" s="50"/>
      <c r="F273" s="52"/>
      <c r="G273" s="51" t="s">
        <v>200</v>
      </c>
      <c r="H273" s="38">
        <v>243</v>
      </c>
      <c r="I273" s="39">
        <f>I274</f>
        <v>0</v>
      </c>
      <c r="J273" s="40">
        <f>J274</f>
        <v>0</v>
      </c>
      <c r="K273" s="39">
        <f>K274</f>
        <v>0</v>
      </c>
      <c r="L273" s="40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49">
        <v>3</v>
      </c>
      <c r="B274" s="50">
        <v>2</v>
      </c>
      <c r="C274" s="42">
        <v>2</v>
      </c>
      <c r="D274" s="42">
        <v>2</v>
      </c>
      <c r="E274" s="42">
        <v>1</v>
      </c>
      <c r="F274" s="45"/>
      <c r="G274" s="51" t="s">
        <v>200</v>
      </c>
      <c r="H274" s="38">
        <v>244</v>
      </c>
      <c r="I274" s="59">
        <f>SUM(I275:I276)</f>
        <v>0</v>
      </c>
      <c r="J274" s="80">
        <f>SUM(J275:J276)</f>
        <v>0</v>
      </c>
      <c r="K274" s="60">
        <f>SUM(K275:K276)</f>
        <v>0</v>
      </c>
      <c r="L274" s="60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49">
        <v>3</v>
      </c>
      <c r="B275" s="50">
        <v>2</v>
      </c>
      <c r="C275" s="50">
        <v>2</v>
      </c>
      <c r="D275" s="50">
        <v>2</v>
      </c>
      <c r="E275" s="50">
        <v>1</v>
      </c>
      <c r="F275" s="52">
        <v>1</v>
      </c>
      <c r="G275" s="51" t="s">
        <v>201</v>
      </c>
      <c r="H275" s="38">
        <v>245</v>
      </c>
      <c r="I275" s="56">
        <v>0</v>
      </c>
      <c r="J275" s="56">
        <v>0</v>
      </c>
      <c r="K275" s="56">
        <v>0</v>
      </c>
      <c r="L275" s="56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49">
        <v>3</v>
      </c>
      <c r="B276" s="50">
        <v>2</v>
      </c>
      <c r="C276" s="50">
        <v>2</v>
      </c>
      <c r="D276" s="50">
        <v>2</v>
      </c>
      <c r="E276" s="50">
        <v>1</v>
      </c>
      <c r="F276" s="52">
        <v>2</v>
      </c>
      <c r="G276" s="53" t="s">
        <v>202</v>
      </c>
      <c r="H276" s="38">
        <v>246</v>
      </c>
      <c r="I276" s="56">
        <v>0</v>
      </c>
      <c r="J276" s="56">
        <v>0</v>
      </c>
      <c r="K276" s="56">
        <v>0</v>
      </c>
      <c r="L276" s="56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49">
        <v>3</v>
      </c>
      <c r="B277" s="50">
        <v>2</v>
      </c>
      <c r="C277" s="50">
        <v>2</v>
      </c>
      <c r="D277" s="50">
        <v>3</v>
      </c>
      <c r="E277" s="50"/>
      <c r="F277" s="52"/>
      <c r="G277" s="51" t="s">
        <v>203</v>
      </c>
      <c r="H277" s="38">
        <v>247</v>
      </c>
      <c r="I277" s="39">
        <f>I278</f>
        <v>0</v>
      </c>
      <c r="J277" s="79">
        <f>J278</f>
        <v>0</v>
      </c>
      <c r="K277" s="40">
        <f>K278</f>
        <v>0</v>
      </c>
      <c r="L277" s="40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4">
        <v>3</v>
      </c>
      <c r="B278" s="50">
        <v>2</v>
      </c>
      <c r="C278" s="50">
        <v>2</v>
      </c>
      <c r="D278" s="50">
        <v>3</v>
      </c>
      <c r="E278" s="50">
        <v>1</v>
      </c>
      <c r="F278" s="52"/>
      <c r="G278" s="51" t="s">
        <v>203</v>
      </c>
      <c r="H278" s="38">
        <v>248</v>
      </c>
      <c r="I278" s="39">
        <f>I279+I280</f>
        <v>0</v>
      </c>
      <c r="J278" s="39">
        <f>J279+J280</f>
        <v>0</v>
      </c>
      <c r="K278" s="39">
        <f>K279+K280</f>
        <v>0</v>
      </c>
      <c r="L278" s="39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4">
        <v>3</v>
      </c>
      <c r="B279" s="50">
        <v>2</v>
      </c>
      <c r="C279" s="50">
        <v>2</v>
      </c>
      <c r="D279" s="50">
        <v>3</v>
      </c>
      <c r="E279" s="50">
        <v>1</v>
      </c>
      <c r="F279" s="52">
        <v>1</v>
      </c>
      <c r="G279" s="51" t="s">
        <v>204</v>
      </c>
      <c r="H279" s="38">
        <v>249</v>
      </c>
      <c r="I279" s="56">
        <v>0</v>
      </c>
      <c r="J279" s="56">
        <v>0</v>
      </c>
      <c r="K279" s="56">
        <v>0</v>
      </c>
      <c r="L279" s="56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4">
        <v>3</v>
      </c>
      <c r="B280" s="50">
        <v>2</v>
      </c>
      <c r="C280" s="50">
        <v>2</v>
      </c>
      <c r="D280" s="50">
        <v>3</v>
      </c>
      <c r="E280" s="50">
        <v>1</v>
      </c>
      <c r="F280" s="52">
        <v>2</v>
      </c>
      <c r="G280" s="51" t="s">
        <v>205</v>
      </c>
      <c r="H280" s="38">
        <v>250</v>
      </c>
      <c r="I280" s="56">
        <v>0</v>
      </c>
      <c r="J280" s="56">
        <v>0</v>
      </c>
      <c r="K280" s="56">
        <v>0</v>
      </c>
      <c r="L280" s="56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49">
        <v>3</v>
      </c>
      <c r="B281" s="50">
        <v>2</v>
      </c>
      <c r="C281" s="50">
        <v>2</v>
      </c>
      <c r="D281" s="50">
        <v>4</v>
      </c>
      <c r="E281" s="50"/>
      <c r="F281" s="52"/>
      <c r="G281" s="51" t="s">
        <v>206</v>
      </c>
      <c r="H281" s="38">
        <v>251</v>
      </c>
      <c r="I281" s="39">
        <f>I282</f>
        <v>0</v>
      </c>
      <c r="J281" s="79">
        <f>J282</f>
        <v>0</v>
      </c>
      <c r="K281" s="40">
        <f>K282</f>
        <v>0</v>
      </c>
      <c r="L281" s="40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49">
        <v>3</v>
      </c>
      <c r="B282" s="50">
        <v>2</v>
      </c>
      <c r="C282" s="50">
        <v>2</v>
      </c>
      <c r="D282" s="50">
        <v>4</v>
      </c>
      <c r="E282" s="50">
        <v>1</v>
      </c>
      <c r="F282" s="52"/>
      <c r="G282" s="51" t="s">
        <v>206</v>
      </c>
      <c r="H282" s="38">
        <v>252</v>
      </c>
      <c r="I282" s="39">
        <f>SUM(I283:I284)</f>
        <v>0</v>
      </c>
      <c r="J282" s="79">
        <f>SUM(J283:J284)</f>
        <v>0</v>
      </c>
      <c r="K282" s="40">
        <f>SUM(K283:K284)</f>
        <v>0</v>
      </c>
      <c r="L282" s="40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49">
        <v>3</v>
      </c>
      <c r="B283" s="50">
        <v>2</v>
      </c>
      <c r="C283" s="50">
        <v>2</v>
      </c>
      <c r="D283" s="50">
        <v>4</v>
      </c>
      <c r="E283" s="50">
        <v>1</v>
      </c>
      <c r="F283" s="52">
        <v>1</v>
      </c>
      <c r="G283" s="51" t="s">
        <v>207</v>
      </c>
      <c r="H283" s="38">
        <v>253</v>
      </c>
      <c r="I283" s="56">
        <v>0</v>
      </c>
      <c r="J283" s="56">
        <v>0</v>
      </c>
      <c r="K283" s="56">
        <v>0</v>
      </c>
      <c r="L283" s="56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4">
        <v>3</v>
      </c>
      <c r="B284" s="42">
        <v>2</v>
      </c>
      <c r="C284" s="42">
        <v>2</v>
      </c>
      <c r="D284" s="42">
        <v>4</v>
      </c>
      <c r="E284" s="42">
        <v>1</v>
      </c>
      <c r="F284" s="45">
        <v>2</v>
      </c>
      <c r="G284" s="53" t="s">
        <v>208</v>
      </c>
      <c r="H284" s="38">
        <v>254</v>
      </c>
      <c r="I284" s="56">
        <v>0</v>
      </c>
      <c r="J284" s="56">
        <v>0</v>
      </c>
      <c r="K284" s="56">
        <v>0</v>
      </c>
      <c r="L284" s="56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49">
        <v>3</v>
      </c>
      <c r="B285" s="50">
        <v>2</v>
      </c>
      <c r="C285" s="50">
        <v>2</v>
      </c>
      <c r="D285" s="50">
        <v>5</v>
      </c>
      <c r="E285" s="50"/>
      <c r="F285" s="52"/>
      <c r="G285" s="51" t="s">
        <v>209</v>
      </c>
      <c r="H285" s="38">
        <v>255</v>
      </c>
      <c r="I285" s="39">
        <f t="shared" ref="I285:L286" si="27">I286</f>
        <v>0</v>
      </c>
      <c r="J285" s="79">
        <f t="shared" si="27"/>
        <v>0</v>
      </c>
      <c r="K285" s="40">
        <f t="shared" si="27"/>
        <v>0</v>
      </c>
      <c r="L285" s="40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49">
        <v>3</v>
      </c>
      <c r="B286" s="50">
        <v>2</v>
      </c>
      <c r="C286" s="50">
        <v>2</v>
      </c>
      <c r="D286" s="50">
        <v>5</v>
      </c>
      <c r="E286" s="50">
        <v>1</v>
      </c>
      <c r="F286" s="52"/>
      <c r="G286" s="51" t="s">
        <v>209</v>
      </c>
      <c r="H286" s="38">
        <v>256</v>
      </c>
      <c r="I286" s="39">
        <f t="shared" si="27"/>
        <v>0</v>
      </c>
      <c r="J286" s="79">
        <f t="shared" si="27"/>
        <v>0</v>
      </c>
      <c r="K286" s="40">
        <f t="shared" si="27"/>
        <v>0</v>
      </c>
      <c r="L286" s="40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49">
        <v>3</v>
      </c>
      <c r="B287" s="50">
        <v>2</v>
      </c>
      <c r="C287" s="50">
        <v>2</v>
      </c>
      <c r="D287" s="50">
        <v>5</v>
      </c>
      <c r="E287" s="50">
        <v>1</v>
      </c>
      <c r="F287" s="52">
        <v>1</v>
      </c>
      <c r="G287" s="51" t="s">
        <v>209</v>
      </c>
      <c r="H287" s="38">
        <v>257</v>
      </c>
      <c r="I287" s="56">
        <v>0</v>
      </c>
      <c r="J287" s="56">
        <v>0</v>
      </c>
      <c r="K287" s="56">
        <v>0</v>
      </c>
      <c r="L287" s="56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49">
        <v>3</v>
      </c>
      <c r="B288" s="50">
        <v>2</v>
      </c>
      <c r="C288" s="50">
        <v>2</v>
      </c>
      <c r="D288" s="50">
        <v>6</v>
      </c>
      <c r="E288" s="50"/>
      <c r="F288" s="52"/>
      <c r="G288" s="51" t="s">
        <v>192</v>
      </c>
      <c r="H288" s="38">
        <v>258</v>
      </c>
      <c r="I288" s="39">
        <f t="shared" ref="I288:L289" si="28">I289</f>
        <v>0</v>
      </c>
      <c r="J288" s="107">
        <f t="shared" si="28"/>
        <v>0</v>
      </c>
      <c r="K288" s="40">
        <f t="shared" si="28"/>
        <v>0</v>
      </c>
      <c r="L288" s="40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49">
        <v>3</v>
      </c>
      <c r="B289" s="50">
        <v>2</v>
      </c>
      <c r="C289" s="50">
        <v>2</v>
      </c>
      <c r="D289" s="50">
        <v>6</v>
      </c>
      <c r="E289" s="50">
        <v>1</v>
      </c>
      <c r="F289" s="52"/>
      <c r="G289" s="51" t="s">
        <v>192</v>
      </c>
      <c r="H289" s="38">
        <v>259</v>
      </c>
      <c r="I289" s="39">
        <f t="shared" si="28"/>
        <v>0</v>
      </c>
      <c r="J289" s="107">
        <f t="shared" si="28"/>
        <v>0</v>
      </c>
      <c r="K289" s="40">
        <f t="shared" si="28"/>
        <v>0</v>
      </c>
      <c r="L289" s="40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49">
        <v>3</v>
      </c>
      <c r="B290" s="71">
        <v>2</v>
      </c>
      <c r="C290" s="71">
        <v>2</v>
      </c>
      <c r="D290" s="50">
        <v>6</v>
      </c>
      <c r="E290" s="71">
        <v>1</v>
      </c>
      <c r="F290" s="72">
        <v>1</v>
      </c>
      <c r="G290" s="73" t="s">
        <v>192</v>
      </c>
      <c r="H290" s="38">
        <v>260</v>
      </c>
      <c r="I290" s="56">
        <v>0</v>
      </c>
      <c r="J290" s="56">
        <v>0</v>
      </c>
      <c r="K290" s="56">
        <v>0</v>
      </c>
      <c r="L290" s="56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3">
        <v>3</v>
      </c>
      <c r="B291" s="49">
        <v>2</v>
      </c>
      <c r="C291" s="50">
        <v>2</v>
      </c>
      <c r="D291" s="50">
        <v>7</v>
      </c>
      <c r="E291" s="50"/>
      <c r="F291" s="52"/>
      <c r="G291" s="51" t="s">
        <v>193</v>
      </c>
      <c r="H291" s="38">
        <v>261</v>
      </c>
      <c r="I291" s="39">
        <f>I292</f>
        <v>0</v>
      </c>
      <c r="J291" s="107">
        <f>J292</f>
        <v>0</v>
      </c>
      <c r="K291" s="40">
        <f>K292</f>
        <v>0</v>
      </c>
      <c r="L291" s="40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3">
        <v>3</v>
      </c>
      <c r="B292" s="49">
        <v>2</v>
      </c>
      <c r="C292" s="50">
        <v>2</v>
      </c>
      <c r="D292" s="50">
        <v>7</v>
      </c>
      <c r="E292" s="50">
        <v>1</v>
      </c>
      <c r="F292" s="52"/>
      <c r="G292" s="51" t="s">
        <v>193</v>
      </c>
      <c r="H292" s="38">
        <v>262</v>
      </c>
      <c r="I292" s="39">
        <f>I293+I294</f>
        <v>0</v>
      </c>
      <c r="J292" s="39">
        <f>J293+J294</f>
        <v>0</v>
      </c>
      <c r="K292" s="39">
        <f>K293+K294</f>
        <v>0</v>
      </c>
      <c r="L292" s="39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3">
        <v>3</v>
      </c>
      <c r="B293" s="49">
        <v>2</v>
      </c>
      <c r="C293" s="49">
        <v>2</v>
      </c>
      <c r="D293" s="50">
        <v>7</v>
      </c>
      <c r="E293" s="50">
        <v>1</v>
      </c>
      <c r="F293" s="52">
        <v>1</v>
      </c>
      <c r="G293" s="51" t="s">
        <v>194</v>
      </c>
      <c r="H293" s="38">
        <v>263</v>
      </c>
      <c r="I293" s="56">
        <v>0</v>
      </c>
      <c r="J293" s="56">
        <v>0</v>
      </c>
      <c r="K293" s="56">
        <v>0</v>
      </c>
      <c r="L293" s="56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3">
        <v>3</v>
      </c>
      <c r="B294" s="49">
        <v>2</v>
      </c>
      <c r="C294" s="49">
        <v>2</v>
      </c>
      <c r="D294" s="50">
        <v>7</v>
      </c>
      <c r="E294" s="50">
        <v>1</v>
      </c>
      <c r="F294" s="52">
        <v>2</v>
      </c>
      <c r="G294" s="51" t="s">
        <v>195</v>
      </c>
      <c r="H294" s="38">
        <v>264</v>
      </c>
      <c r="I294" s="56">
        <v>0</v>
      </c>
      <c r="J294" s="56">
        <v>0</v>
      </c>
      <c r="K294" s="56">
        <v>0</v>
      </c>
      <c r="L294" s="56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7">
        <v>3</v>
      </c>
      <c r="B295" s="57">
        <v>3</v>
      </c>
      <c r="C295" s="34"/>
      <c r="D295" s="35"/>
      <c r="E295" s="35"/>
      <c r="F295" s="37"/>
      <c r="G295" s="36" t="s">
        <v>210</v>
      </c>
      <c r="H295" s="38">
        <v>265</v>
      </c>
      <c r="I295" s="39">
        <f>SUM(I296+I328)</f>
        <v>0</v>
      </c>
      <c r="J295" s="107">
        <f>SUM(J296+J328)</f>
        <v>0</v>
      </c>
      <c r="K295" s="40">
        <f>SUM(K296+K328)</f>
        <v>0</v>
      </c>
      <c r="L295" s="40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3">
        <v>3</v>
      </c>
      <c r="B296" s="53">
        <v>3</v>
      </c>
      <c r="C296" s="49">
        <v>1</v>
      </c>
      <c r="D296" s="50"/>
      <c r="E296" s="50"/>
      <c r="F296" s="52"/>
      <c r="G296" s="51" t="s">
        <v>211</v>
      </c>
      <c r="H296" s="38">
        <v>266</v>
      </c>
      <c r="I296" s="39">
        <f>SUM(I297+I306+I310+I314+I318+I321+I324)</f>
        <v>0</v>
      </c>
      <c r="J296" s="107">
        <f>SUM(J297+J306+J310+J314+J318+J321+J324)</f>
        <v>0</v>
      </c>
      <c r="K296" s="40">
        <f>SUM(K297+K306+K310+K314+K318+K321+K324)</f>
        <v>0</v>
      </c>
      <c r="L296" s="40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3">
        <v>3</v>
      </c>
      <c r="B297" s="53">
        <v>3</v>
      </c>
      <c r="C297" s="49">
        <v>1</v>
      </c>
      <c r="D297" s="50">
        <v>1</v>
      </c>
      <c r="E297" s="50"/>
      <c r="F297" s="52"/>
      <c r="G297" s="51" t="s">
        <v>197</v>
      </c>
      <c r="H297" s="38">
        <v>267</v>
      </c>
      <c r="I297" s="39">
        <f>SUM(I298+I300+I303)</f>
        <v>0</v>
      </c>
      <c r="J297" s="39">
        <f>SUM(J298+J300+J303)</f>
        <v>0</v>
      </c>
      <c r="K297" s="39">
        <f>SUM(K298+K300+K303)</f>
        <v>0</v>
      </c>
      <c r="L297" s="39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3">
        <v>3</v>
      </c>
      <c r="B298" s="53">
        <v>3</v>
      </c>
      <c r="C298" s="49">
        <v>1</v>
      </c>
      <c r="D298" s="50">
        <v>1</v>
      </c>
      <c r="E298" s="50">
        <v>1</v>
      </c>
      <c r="F298" s="52"/>
      <c r="G298" s="51" t="s">
        <v>175</v>
      </c>
      <c r="H298" s="38">
        <v>268</v>
      </c>
      <c r="I298" s="39">
        <f>SUM(I299:I299)</f>
        <v>0</v>
      </c>
      <c r="J298" s="107">
        <f>SUM(J299:J299)</f>
        <v>0</v>
      </c>
      <c r="K298" s="40">
        <f>SUM(K299:K299)</f>
        <v>0</v>
      </c>
      <c r="L298" s="40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3">
        <v>3</v>
      </c>
      <c r="B299" s="53">
        <v>3</v>
      </c>
      <c r="C299" s="49">
        <v>1</v>
      </c>
      <c r="D299" s="50">
        <v>1</v>
      </c>
      <c r="E299" s="50">
        <v>1</v>
      </c>
      <c r="F299" s="52">
        <v>1</v>
      </c>
      <c r="G299" s="51" t="s">
        <v>175</v>
      </c>
      <c r="H299" s="38">
        <v>269</v>
      </c>
      <c r="I299" s="56">
        <v>0</v>
      </c>
      <c r="J299" s="56">
        <v>0</v>
      </c>
      <c r="K299" s="56">
        <v>0</v>
      </c>
      <c r="L299" s="56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3">
        <v>3</v>
      </c>
      <c r="B300" s="53">
        <v>3</v>
      </c>
      <c r="C300" s="49">
        <v>1</v>
      </c>
      <c r="D300" s="50">
        <v>1</v>
      </c>
      <c r="E300" s="50">
        <v>2</v>
      </c>
      <c r="F300" s="52"/>
      <c r="G300" s="51" t="s">
        <v>198</v>
      </c>
      <c r="H300" s="38">
        <v>270</v>
      </c>
      <c r="I300" s="39">
        <f>SUM(I301:I302)</f>
        <v>0</v>
      </c>
      <c r="J300" s="39">
        <f>SUM(J301:J302)</f>
        <v>0</v>
      </c>
      <c r="K300" s="39">
        <f>SUM(K301:K302)</f>
        <v>0</v>
      </c>
      <c r="L300" s="39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3">
        <v>3</v>
      </c>
      <c r="B301" s="53">
        <v>3</v>
      </c>
      <c r="C301" s="49">
        <v>1</v>
      </c>
      <c r="D301" s="50">
        <v>1</v>
      </c>
      <c r="E301" s="50">
        <v>2</v>
      </c>
      <c r="F301" s="52">
        <v>1</v>
      </c>
      <c r="G301" s="51" t="s">
        <v>177</v>
      </c>
      <c r="H301" s="38">
        <v>271</v>
      </c>
      <c r="I301" s="56">
        <v>0</v>
      </c>
      <c r="J301" s="56">
        <v>0</v>
      </c>
      <c r="K301" s="56">
        <v>0</v>
      </c>
      <c r="L301" s="56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3">
        <v>3</v>
      </c>
      <c r="B302" s="53">
        <v>3</v>
      </c>
      <c r="C302" s="49">
        <v>1</v>
      </c>
      <c r="D302" s="50">
        <v>1</v>
      </c>
      <c r="E302" s="50">
        <v>2</v>
      </c>
      <c r="F302" s="52">
        <v>2</v>
      </c>
      <c r="G302" s="51" t="s">
        <v>178</v>
      </c>
      <c r="H302" s="38">
        <v>272</v>
      </c>
      <c r="I302" s="56">
        <v>0</v>
      </c>
      <c r="J302" s="56">
        <v>0</v>
      </c>
      <c r="K302" s="56">
        <v>0</v>
      </c>
      <c r="L302" s="56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3">
        <v>3</v>
      </c>
      <c r="B303" s="53">
        <v>3</v>
      </c>
      <c r="C303" s="49">
        <v>1</v>
      </c>
      <c r="D303" s="50">
        <v>1</v>
      </c>
      <c r="E303" s="50">
        <v>3</v>
      </c>
      <c r="F303" s="52"/>
      <c r="G303" s="51" t="s">
        <v>179</v>
      </c>
      <c r="H303" s="38">
        <v>273</v>
      </c>
      <c r="I303" s="39">
        <f>SUM(I304:I305)</f>
        <v>0</v>
      </c>
      <c r="J303" s="39">
        <f>SUM(J304:J305)</f>
        <v>0</v>
      </c>
      <c r="K303" s="39">
        <f>SUM(K304:K305)</f>
        <v>0</v>
      </c>
      <c r="L303" s="39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3">
        <v>3</v>
      </c>
      <c r="B304" s="53">
        <v>3</v>
      </c>
      <c r="C304" s="49">
        <v>1</v>
      </c>
      <c r="D304" s="50">
        <v>1</v>
      </c>
      <c r="E304" s="50">
        <v>3</v>
      </c>
      <c r="F304" s="52">
        <v>1</v>
      </c>
      <c r="G304" s="51" t="s">
        <v>212</v>
      </c>
      <c r="H304" s="38">
        <v>274</v>
      </c>
      <c r="I304" s="56">
        <v>0</v>
      </c>
      <c r="J304" s="56">
        <v>0</v>
      </c>
      <c r="K304" s="56">
        <v>0</v>
      </c>
      <c r="L304" s="56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3">
        <v>3</v>
      </c>
      <c r="B305" s="53">
        <v>3</v>
      </c>
      <c r="C305" s="49">
        <v>1</v>
      </c>
      <c r="D305" s="50">
        <v>1</v>
      </c>
      <c r="E305" s="50">
        <v>3</v>
      </c>
      <c r="F305" s="52">
        <v>2</v>
      </c>
      <c r="G305" s="51" t="s">
        <v>199</v>
      </c>
      <c r="H305" s="38">
        <v>275</v>
      </c>
      <c r="I305" s="56">
        <v>0</v>
      </c>
      <c r="J305" s="56">
        <v>0</v>
      </c>
      <c r="K305" s="56">
        <v>0</v>
      </c>
      <c r="L305" s="56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69">
        <v>3</v>
      </c>
      <c r="B306" s="44">
        <v>3</v>
      </c>
      <c r="C306" s="49">
        <v>1</v>
      </c>
      <c r="D306" s="50">
        <v>2</v>
      </c>
      <c r="E306" s="50"/>
      <c r="F306" s="52"/>
      <c r="G306" s="51" t="s">
        <v>213</v>
      </c>
      <c r="H306" s="38">
        <v>276</v>
      </c>
      <c r="I306" s="39">
        <f>I307</f>
        <v>0</v>
      </c>
      <c r="J306" s="107">
        <f>J307</f>
        <v>0</v>
      </c>
      <c r="K306" s="40">
        <f>K307</f>
        <v>0</v>
      </c>
      <c r="L306" s="40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69">
        <v>3</v>
      </c>
      <c r="B307" s="69">
        <v>3</v>
      </c>
      <c r="C307" s="44">
        <v>1</v>
      </c>
      <c r="D307" s="42">
        <v>2</v>
      </c>
      <c r="E307" s="42">
        <v>1</v>
      </c>
      <c r="F307" s="45"/>
      <c r="G307" s="51" t="s">
        <v>213</v>
      </c>
      <c r="H307" s="38">
        <v>277</v>
      </c>
      <c r="I307" s="59">
        <f>SUM(I308:I309)</f>
        <v>0</v>
      </c>
      <c r="J307" s="108">
        <f>SUM(J308:J309)</f>
        <v>0</v>
      </c>
      <c r="K307" s="60">
        <f>SUM(K308:K309)</f>
        <v>0</v>
      </c>
      <c r="L307" s="60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3">
        <v>3</v>
      </c>
      <c r="B308" s="53">
        <v>3</v>
      </c>
      <c r="C308" s="49">
        <v>1</v>
      </c>
      <c r="D308" s="50">
        <v>2</v>
      </c>
      <c r="E308" s="50">
        <v>1</v>
      </c>
      <c r="F308" s="52">
        <v>1</v>
      </c>
      <c r="G308" s="51" t="s">
        <v>214</v>
      </c>
      <c r="H308" s="38">
        <v>278</v>
      </c>
      <c r="I308" s="56">
        <v>0</v>
      </c>
      <c r="J308" s="56">
        <v>0</v>
      </c>
      <c r="K308" s="56">
        <v>0</v>
      </c>
      <c r="L308" s="56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1">
        <v>3</v>
      </c>
      <c r="B309" s="94">
        <v>3</v>
      </c>
      <c r="C309" s="70">
        <v>1</v>
      </c>
      <c r="D309" s="71">
        <v>2</v>
      </c>
      <c r="E309" s="71">
        <v>1</v>
      </c>
      <c r="F309" s="72">
        <v>2</v>
      </c>
      <c r="G309" s="73" t="s">
        <v>215</v>
      </c>
      <c r="H309" s="38">
        <v>279</v>
      </c>
      <c r="I309" s="56">
        <v>0</v>
      </c>
      <c r="J309" s="56">
        <v>0</v>
      </c>
      <c r="K309" s="56">
        <v>0</v>
      </c>
      <c r="L309" s="56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49">
        <v>3</v>
      </c>
      <c r="B310" s="51">
        <v>3</v>
      </c>
      <c r="C310" s="49">
        <v>1</v>
      </c>
      <c r="D310" s="50">
        <v>3</v>
      </c>
      <c r="E310" s="50"/>
      <c r="F310" s="52"/>
      <c r="G310" s="51" t="s">
        <v>216</v>
      </c>
      <c r="H310" s="38">
        <v>280</v>
      </c>
      <c r="I310" s="39">
        <f>I311</f>
        <v>0</v>
      </c>
      <c r="J310" s="107">
        <f>J311</f>
        <v>0</v>
      </c>
      <c r="K310" s="40">
        <f>K311</f>
        <v>0</v>
      </c>
      <c r="L310" s="40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49">
        <v>3</v>
      </c>
      <c r="B311" s="73">
        <v>3</v>
      </c>
      <c r="C311" s="70">
        <v>1</v>
      </c>
      <c r="D311" s="71">
        <v>3</v>
      </c>
      <c r="E311" s="71">
        <v>1</v>
      </c>
      <c r="F311" s="72"/>
      <c r="G311" s="51" t="s">
        <v>216</v>
      </c>
      <c r="H311" s="38">
        <v>281</v>
      </c>
      <c r="I311" s="40">
        <f>I312+I313</f>
        <v>0</v>
      </c>
      <c r="J311" s="40">
        <f>J312+J313</f>
        <v>0</v>
      </c>
      <c r="K311" s="40">
        <f>K312+K313</f>
        <v>0</v>
      </c>
      <c r="L311" s="40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49">
        <v>3</v>
      </c>
      <c r="B312" s="51">
        <v>3</v>
      </c>
      <c r="C312" s="49">
        <v>1</v>
      </c>
      <c r="D312" s="50">
        <v>3</v>
      </c>
      <c r="E312" s="50">
        <v>1</v>
      </c>
      <c r="F312" s="52">
        <v>1</v>
      </c>
      <c r="G312" s="51" t="s">
        <v>217</v>
      </c>
      <c r="H312" s="38">
        <v>282</v>
      </c>
      <c r="I312" s="99">
        <v>0</v>
      </c>
      <c r="J312" s="99">
        <v>0</v>
      </c>
      <c r="K312" s="99">
        <v>0</v>
      </c>
      <c r="L312" s="98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49">
        <v>3</v>
      </c>
      <c r="B313" s="51">
        <v>3</v>
      </c>
      <c r="C313" s="49">
        <v>1</v>
      </c>
      <c r="D313" s="50">
        <v>3</v>
      </c>
      <c r="E313" s="50">
        <v>1</v>
      </c>
      <c r="F313" s="52">
        <v>2</v>
      </c>
      <c r="G313" s="51" t="s">
        <v>218</v>
      </c>
      <c r="H313" s="38">
        <v>283</v>
      </c>
      <c r="I313" s="56">
        <v>0</v>
      </c>
      <c r="J313" s="56">
        <v>0</v>
      </c>
      <c r="K313" s="56">
        <v>0</v>
      </c>
      <c r="L313" s="56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49">
        <v>3</v>
      </c>
      <c r="B314" s="51">
        <v>3</v>
      </c>
      <c r="C314" s="49">
        <v>1</v>
      </c>
      <c r="D314" s="50">
        <v>4</v>
      </c>
      <c r="E314" s="50"/>
      <c r="F314" s="52"/>
      <c r="G314" s="51" t="s">
        <v>219</v>
      </c>
      <c r="H314" s="38">
        <v>284</v>
      </c>
      <c r="I314" s="39">
        <f>I315</f>
        <v>0</v>
      </c>
      <c r="J314" s="107">
        <f>J315</f>
        <v>0</v>
      </c>
      <c r="K314" s="40">
        <f>K315</f>
        <v>0</v>
      </c>
      <c r="L314" s="40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3">
        <v>3</v>
      </c>
      <c r="B315" s="49">
        <v>3</v>
      </c>
      <c r="C315" s="50">
        <v>1</v>
      </c>
      <c r="D315" s="50">
        <v>4</v>
      </c>
      <c r="E315" s="50">
        <v>1</v>
      </c>
      <c r="F315" s="52"/>
      <c r="G315" s="51" t="s">
        <v>219</v>
      </c>
      <c r="H315" s="38">
        <v>285</v>
      </c>
      <c r="I315" s="39">
        <f>SUM(I316:I317)</f>
        <v>0</v>
      </c>
      <c r="J315" s="39">
        <f>SUM(J316:J317)</f>
        <v>0</v>
      </c>
      <c r="K315" s="39">
        <f>SUM(K316:K317)</f>
        <v>0</v>
      </c>
      <c r="L315" s="39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3">
        <v>3</v>
      </c>
      <c r="B316" s="49">
        <v>3</v>
      </c>
      <c r="C316" s="50">
        <v>1</v>
      </c>
      <c r="D316" s="50">
        <v>4</v>
      </c>
      <c r="E316" s="50">
        <v>1</v>
      </c>
      <c r="F316" s="52">
        <v>1</v>
      </c>
      <c r="G316" s="51" t="s">
        <v>220</v>
      </c>
      <c r="H316" s="38">
        <v>286</v>
      </c>
      <c r="I316" s="55">
        <v>0</v>
      </c>
      <c r="J316" s="56">
        <v>0</v>
      </c>
      <c r="K316" s="56">
        <v>0</v>
      </c>
      <c r="L316" s="55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49">
        <v>3</v>
      </c>
      <c r="B317" s="50">
        <v>3</v>
      </c>
      <c r="C317" s="50">
        <v>1</v>
      </c>
      <c r="D317" s="50">
        <v>4</v>
      </c>
      <c r="E317" s="50">
        <v>1</v>
      </c>
      <c r="F317" s="52">
        <v>2</v>
      </c>
      <c r="G317" s="51" t="s">
        <v>221</v>
      </c>
      <c r="H317" s="38">
        <v>287</v>
      </c>
      <c r="I317" s="56">
        <v>0</v>
      </c>
      <c r="J317" s="99">
        <v>0</v>
      </c>
      <c r="K317" s="99">
        <v>0</v>
      </c>
      <c r="L317" s="98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49">
        <v>3</v>
      </c>
      <c r="B318" s="50">
        <v>3</v>
      </c>
      <c r="C318" s="50">
        <v>1</v>
      </c>
      <c r="D318" s="50">
        <v>5</v>
      </c>
      <c r="E318" s="50"/>
      <c r="F318" s="52"/>
      <c r="G318" s="51" t="s">
        <v>222</v>
      </c>
      <c r="H318" s="38">
        <v>288</v>
      </c>
      <c r="I318" s="60">
        <f t="shared" ref="I318:L319" si="29">I319</f>
        <v>0</v>
      </c>
      <c r="J318" s="107">
        <f t="shared" si="29"/>
        <v>0</v>
      </c>
      <c r="K318" s="40">
        <f t="shared" si="29"/>
        <v>0</v>
      </c>
      <c r="L318" s="40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4">
        <v>3</v>
      </c>
      <c r="B319" s="71">
        <v>3</v>
      </c>
      <c r="C319" s="71">
        <v>1</v>
      </c>
      <c r="D319" s="71">
        <v>5</v>
      </c>
      <c r="E319" s="71">
        <v>1</v>
      </c>
      <c r="F319" s="72"/>
      <c r="G319" s="51" t="s">
        <v>222</v>
      </c>
      <c r="H319" s="38">
        <v>289</v>
      </c>
      <c r="I319" s="40">
        <f t="shared" si="29"/>
        <v>0</v>
      </c>
      <c r="J319" s="108">
        <f t="shared" si="29"/>
        <v>0</v>
      </c>
      <c r="K319" s="60">
        <f t="shared" si="29"/>
        <v>0</v>
      </c>
      <c r="L319" s="60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49">
        <v>3</v>
      </c>
      <c r="B320" s="50">
        <v>3</v>
      </c>
      <c r="C320" s="50">
        <v>1</v>
      </c>
      <c r="D320" s="50">
        <v>5</v>
      </c>
      <c r="E320" s="50">
        <v>1</v>
      </c>
      <c r="F320" s="52">
        <v>1</v>
      </c>
      <c r="G320" s="51" t="s">
        <v>223</v>
      </c>
      <c r="H320" s="38">
        <v>290</v>
      </c>
      <c r="I320" s="56">
        <v>0</v>
      </c>
      <c r="J320" s="99">
        <v>0</v>
      </c>
      <c r="K320" s="99">
        <v>0</v>
      </c>
      <c r="L320" s="98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49">
        <v>3</v>
      </c>
      <c r="B321" s="50">
        <v>3</v>
      </c>
      <c r="C321" s="50">
        <v>1</v>
      </c>
      <c r="D321" s="50">
        <v>6</v>
      </c>
      <c r="E321" s="50"/>
      <c r="F321" s="52"/>
      <c r="G321" s="51" t="s">
        <v>192</v>
      </c>
      <c r="H321" s="38">
        <v>291</v>
      </c>
      <c r="I321" s="40">
        <f t="shared" ref="I321:L322" si="30">I322</f>
        <v>0</v>
      </c>
      <c r="J321" s="107">
        <f t="shared" si="30"/>
        <v>0</v>
      </c>
      <c r="K321" s="40">
        <f t="shared" si="30"/>
        <v>0</v>
      </c>
      <c r="L321" s="40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49">
        <v>3</v>
      </c>
      <c r="B322" s="50">
        <v>3</v>
      </c>
      <c r="C322" s="50">
        <v>1</v>
      </c>
      <c r="D322" s="50">
        <v>6</v>
      </c>
      <c r="E322" s="50">
        <v>1</v>
      </c>
      <c r="F322" s="52"/>
      <c r="G322" s="51" t="s">
        <v>192</v>
      </c>
      <c r="H322" s="38">
        <v>292</v>
      </c>
      <c r="I322" s="39">
        <f t="shared" si="30"/>
        <v>0</v>
      </c>
      <c r="J322" s="107">
        <f t="shared" si="30"/>
        <v>0</v>
      </c>
      <c r="K322" s="40">
        <f t="shared" si="30"/>
        <v>0</v>
      </c>
      <c r="L322" s="40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49">
        <v>3</v>
      </c>
      <c r="B323" s="50">
        <v>3</v>
      </c>
      <c r="C323" s="50">
        <v>1</v>
      </c>
      <c r="D323" s="50">
        <v>6</v>
      </c>
      <c r="E323" s="50">
        <v>1</v>
      </c>
      <c r="F323" s="52">
        <v>1</v>
      </c>
      <c r="G323" s="51" t="s">
        <v>192</v>
      </c>
      <c r="H323" s="38">
        <v>293</v>
      </c>
      <c r="I323" s="99">
        <v>0</v>
      </c>
      <c r="J323" s="99">
        <v>0</v>
      </c>
      <c r="K323" s="99">
        <v>0</v>
      </c>
      <c r="L323" s="98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49">
        <v>3</v>
      </c>
      <c r="B324" s="50">
        <v>3</v>
      </c>
      <c r="C324" s="50">
        <v>1</v>
      </c>
      <c r="D324" s="50">
        <v>7</v>
      </c>
      <c r="E324" s="50"/>
      <c r="F324" s="52"/>
      <c r="G324" s="51" t="s">
        <v>224</v>
      </c>
      <c r="H324" s="38">
        <v>294</v>
      </c>
      <c r="I324" s="39">
        <f>I325</f>
        <v>0</v>
      </c>
      <c r="J324" s="107">
        <f>J325</f>
        <v>0</v>
      </c>
      <c r="K324" s="40">
        <f>K325</f>
        <v>0</v>
      </c>
      <c r="L324" s="40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49">
        <v>3</v>
      </c>
      <c r="B325" s="50">
        <v>3</v>
      </c>
      <c r="C325" s="50">
        <v>1</v>
      </c>
      <c r="D325" s="50">
        <v>7</v>
      </c>
      <c r="E325" s="50">
        <v>1</v>
      </c>
      <c r="F325" s="52"/>
      <c r="G325" s="51" t="s">
        <v>224</v>
      </c>
      <c r="H325" s="38">
        <v>295</v>
      </c>
      <c r="I325" s="39">
        <f>I326+I327</f>
        <v>0</v>
      </c>
      <c r="J325" s="39">
        <f>J326+J327</f>
        <v>0</v>
      </c>
      <c r="K325" s="39">
        <f>K326+K327</f>
        <v>0</v>
      </c>
      <c r="L325" s="39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49">
        <v>3</v>
      </c>
      <c r="B326" s="50">
        <v>3</v>
      </c>
      <c r="C326" s="50">
        <v>1</v>
      </c>
      <c r="D326" s="50">
        <v>7</v>
      </c>
      <c r="E326" s="50">
        <v>1</v>
      </c>
      <c r="F326" s="52">
        <v>1</v>
      </c>
      <c r="G326" s="51" t="s">
        <v>225</v>
      </c>
      <c r="H326" s="38">
        <v>296</v>
      </c>
      <c r="I326" s="99">
        <v>0</v>
      </c>
      <c r="J326" s="99">
        <v>0</v>
      </c>
      <c r="K326" s="99">
        <v>0</v>
      </c>
      <c r="L326" s="98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49">
        <v>3</v>
      </c>
      <c r="B327" s="50">
        <v>3</v>
      </c>
      <c r="C327" s="50">
        <v>1</v>
      </c>
      <c r="D327" s="50">
        <v>7</v>
      </c>
      <c r="E327" s="50">
        <v>1</v>
      </c>
      <c r="F327" s="52">
        <v>2</v>
      </c>
      <c r="G327" s="51" t="s">
        <v>226</v>
      </c>
      <c r="H327" s="38">
        <v>297</v>
      </c>
      <c r="I327" s="56">
        <v>0</v>
      </c>
      <c r="J327" s="56">
        <v>0</v>
      </c>
      <c r="K327" s="56">
        <v>0</v>
      </c>
      <c r="L327" s="56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49">
        <v>3</v>
      </c>
      <c r="B328" s="50">
        <v>3</v>
      </c>
      <c r="C328" s="50">
        <v>2</v>
      </c>
      <c r="D328" s="50"/>
      <c r="E328" s="50"/>
      <c r="F328" s="52"/>
      <c r="G328" s="51" t="s">
        <v>227</v>
      </c>
      <c r="H328" s="38">
        <v>298</v>
      </c>
      <c r="I328" s="39">
        <f>SUM(I329+I338+I342+I346+I350+I353+I356)</f>
        <v>0</v>
      </c>
      <c r="J328" s="107">
        <f>SUM(J329+J338+J342+J346+J350+J353+J356)</f>
        <v>0</v>
      </c>
      <c r="K328" s="40">
        <f>SUM(K329+K338+K342+K346+K350+K353+K356)</f>
        <v>0</v>
      </c>
      <c r="L328" s="40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49">
        <v>3</v>
      </c>
      <c r="B329" s="50">
        <v>3</v>
      </c>
      <c r="C329" s="50">
        <v>2</v>
      </c>
      <c r="D329" s="50">
        <v>1</v>
      </c>
      <c r="E329" s="50"/>
      <c r="F329" s="52"/>
      <c r="G329" s="51" t="s">
        <v>174</v>
      </c>
      <c r="H329" s="38">
        <v>299</v>
      </c>
      <c r="I329" s="39">
        <f>I330</f>
        <v>0</v>
      </c>
      <c r="J329" s="107">
        <f>J330</f>
        <v>0</v>
      </c>
      <c r="K329" s="40">
        <f>K330</f>
        <v>0</v>
      </c>
      <c r="L329" s="40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3">
        <v>3</v>
      </c>
      <c r="B330" s="49">
        <v>3</v>
      </c>
      <c r="C330" s="50">
        <v>2</v>
      </c>
      <c r="D330" s="51">
        <v>1</v>
      </c>
      <c r="E330" s="49">
        <v>1</v>
      </c>
      <c r="F330" s="52"/>
      <c r="G330" s="51" t="s">
        <v>174</v>
      </c>
      <c r="H330" s="38">
        <v>300</v>
      </c>
      <c r="I330" s="39">
        <f>SUM(I331:I331)</f>
        <v>0</v>
      </c>
      <c r="J330" s="39">
        <f>SUM(J331:J331)</f>
        <v>0</v>
      </c>
      <c r="K330" s="39">
        <f>SUM(K331:K331)</f>
        <v>0</v>
      </c>
      <c r="L330" s="39">
        <f>SUM(L331:L331)</f>
        <v>0</v>
      </c>
      <c r="M330" s="137"/>
      <c r="N330" s="137"/>
      <c r="O330" s="137"/>
      <c r="P330" s="137"/>
      <c r="Q330" s="1"/>
      <c r="R330" s="1"/>
      <c r="S330" s="1"/>
    </row>
    <row r="331" spans="1:19" ht="13.5" hidden="1" customHeight="1" collapsed="1">
      <c r="A331" s="53">
        <v>3</v>
      </c>
      <c r="B331" s="49">
        <v>3</v>
      </c>
      <c r="C331" s="50">
        <v>2</v>
      </c>
      <c r="D331" s="51">
        <v>1</v>
      </c>
      <c r="E331" s="49">
        <v>1</v>
      </c>
      <c r="F331" s="52">
        <v>1</v>
      </c>
      <c r="G331" s="51" t="s">
        <v>175</v>
      </c>
      <c r="H331" s="38">
        <v>301</v>
      </c>
      <c r="I331" s="99">
        <v>0</v>
      </c>
      <c r="J331" s="99">
        <v>0</v>
      </c>
      <c r="K331" s="99">
        <v>0</v>
      </c>
      <c r="L331" s="98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3">
        <v>3</v>
      </c>
      <c r="B332" s="49">
        <v>3</v>
      </c>
      <c r="C332" s="50">
        <v>2</v>
      </c>
      <c r="D332" s="51">
        <v>1</v>
      </c>
      <c r="E332" s="49">
        <v>2</v>
      </c>
      <c r="F332" s="52"/>
      <c r="G332" s="73" t="s">
        <v>198</v>
      </c>
      <c r="H332" s="38">
        <v>302</v>
      </c>
      <c r="I332" s="39">
        <f>SUM(I333:I334)</f>
        <v>0</v>
      </c>
      <c r="J332" s="39">
        <f>SUM(J333:J334)</f>
        <v>0</v>
      </c>
      <c r="K332" s="39">
        <f>SUM(K333:K334)</f>
        <v>0</v>
      </c>
      <c r="L332" s="39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3">
        <v>3</v>
      </c>
      <c r="B333" s="49">
        <v>3</v>
      </c>
      <c r="C333" s="50">
        <v>2</v>
      </c>
      <c r="D333" s="51">
        <v>1</v>
      </c>
      <c r="E333" s="49">
        <v>2</v>
      </c>
      <c r="F333" s="52">
        <v>1</v>
      </c>
      <c r="G333" s="73" t="s">
        <v>177</v>
      </c>
      <c r="H333" s="38">
        <v>303</v>
      </c>
      <c r="I333" s="99">
        <v>0</v>
      </c>
      <c r="J333" s="99">
        <v>0</v>
      </c>
      <c r="K333" s="99">
        <v>0</v>
      </c>
      <c r="L333" s="98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3">
        <v>3</v>
      </c>
      <c r="B334" s="49">
        <v>3</v>
      </c>
      <c r="C334" s="50">
        <v>2</v>
      </c>
      <c r="D334" s="51">
        <v>1</v>
      </c>
      <c r="E334" s="49">
        <v>2</v>
      </c>
      <c r="F334" s="52">
        <v>2</v>
      </c>
      <c r="G334" s="73" t="s">
        <v>178</v>
      </c>
      <c r="H334" s="38">
        <v>304</v>
      </c>
      <c r="I334" s="56">
        <v>0</v>
      </c>
      <c r="J334" s="56">
        <v>0</v>
      </c>
      <c r="K334" s="56">
        <v>0</v>
      </c>
      <c r="L334" s="56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3">
        <v>3</v>
      </c>
      <c r="B335" s="49">
        <v>3</v>
      </c>
      <c r="C335" s="50">
        <v>2</v>
      </c>
      <c r="D335" s="51">
        <v>1</v>
      </c>
      <c r="E335" s="49">
        <v>3</v>
      </c>
      <c r="F335" s="52"/>
      <c r="G335" s="73" t="s">
        <v>179</v>
      </c>
      <c r="H335" s="38">
        <v>305</v>
      </c>
      <c r="I335" s="39">
        <f>SUM(I336:I337)</f>
        <v>0</v>
      </c>
      <c r="J335" s="39">
        <f>SUM(J336:J337)</f>
        <v>0</v>
      </c>
      <c r="K335" s="39">
        <f>SUM(K336:K337)</f>
        <v>0</v>
      </c>
      <c r="L335" s="39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3">
        <v>3</v>
      </c>
      <c r="B336" s="49">
        <v>3</v>
      </c>
      <c r="C336" s="50">
        <v>2</v>
      </c>
      <c r="D336" s="51">
        <v>1</v>
      </c>
      <c r="E336" s="49">
        <v>3</v>
      </c>
      <c r="F336" s="52">
        <v>1</v>
      </c>
      <c r="G336" s="73" t="s">
        <v>180</v>
      </c>
      <c r="H336" s="38">
        <v>306</v>
      </c>
      <c r="I336" s="56">
        <v>0</v>
      </c>
      <c r="J336" s="56">
        <v>0</v>
      </c>
      <c r="K336" s="56">
        <v>0</v>
      </c>
      <c r="L336" s="56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3">
        <v>3</v>
      </c>
      <c r="B337" s="49">
        <v>3</v>
      </c>
      <c r="C337" s="50">
        <v>2</v>
      </c>
      <c r="D337" s="51">
        <v>1</v>
      </c>
      <c r="E337" s="49">
        <v>3</v>
      </c>
      <c r="F337" s="52">
        <v>2</v>
      </c>
      <c r="G337" s="73" t="s">
        <v>199</v>
      </c>
      <c r="H337" s="38">
        <v>307</v>
      </c>
      <c r="I337" s="74">
        <v>0</v>
      </c>
      <c r="J337" s="109">
        <v>0</v>
      </c>
      <c r="K337" s="74">
        <v>0</v>
      </c>
      <c r="L337" s="74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1">
        <v>3</v>
      </c>
      <c r="B338" s="61">
        <v>3</v>
      </c>
      <c r="C338" s="70">
        <v>2</v>
      </c>
      <c r="D338" s="73">
        <v>2</v>
      </c>
      <c r="E338" s="70"/>
      <c r="F338" s="72"/>
      <c r="G338" s="73" t="s">
        <v>213</v>
      </c>
      <c r="H338" s="38">
        <v>308</v>
      </c>
      <c r="I338" s="66">
        <f>I339</f>
        <v>0</v>
      </c>
      <c r="J338" s="110">
        <f>J339</f>
        <v>0</v>
      </c>
      <c r="K338" s="67">
        <f>K339</f>
        <v>0</v>
      </c>
      <c r="L338" s="67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3">
        <v>3</v>
      </c>
      <c r="B339" s="53">
        <v>3</v>
      </c>
      <c r="C339" s="49">
        <v>2</v>
      </c>
      <c r="D339" s="51">
        <v>2</v>
      </c>
      <c r="E339" s="49">
        <v>1</v>
      </c>
      <c r="F339" s="52"/>
      <c r="G339" s="73" t="s">
        <v>213</v>
      </c>
      <c r="H339" s="38">
        <v>309</v>
      </c>
      <c r="I339" s="39">
        <f>SUM(I340:I341)</f>
        <v>0</v>
      </c>
      <c r="J339" s="79">
        <f>SUM(J340:J341)</f>
        <v>0</v>
      </c>
      <c r="K339" s="40">
        <f>SUM(K340:K341)</f>
        <v>0</v>
      </c>
      <c r="L339" s="40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3">
        <v>3</v>
      </c>
      <c r="B340" s="53">
        <v>3</v>
      </c>
      <c r="C340" s="49">
        <v>2</v>
      </c>
      <c r="D340" s="51">
        <v>2</v>
      </c>
      <c r="E340" s="53">
        <v>1</v>
      </c>
      <c r="F340" s="83">
        <v>1</v>
      </c>
      <c r="G340" s="51" t="s">
        <v>214</v>
      </c>
      <c r="H340" s="38">
        <v>310</v>
      </c>
      <c r="I340" s="56">
        <v>0</v>
      </c>
      <c r="J340" s="56">
        <v>0</v>
      </c>
      <c r="K340" s="56">
        <v>0</v>
      </c>
      <c r="L340" s="56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1">
        <v>3</v>
      </c>
      <c r="B341" s="61">
        <v>3</v>
      </c>
      <c r="C341" s="62">
        <v>2</v>
      </c>
      <c r="D341" s="63">
        <v>2</v>
      </c>
      <c r="E341" s="64">
        <v>1</v>
      </c>
      <c r="F341" s="91">
        <v>2</v>
      </c>
      <c r="G341" s="64" t="s">
        <v>215</v>
      </c>
      <c r="H341" s="38">
        <v>311</v>
      </c>
      <c r="I341" s="56">
        <v>0</v>
      </c>
      <c r="J341" s="56">
        <v>0</v>
      </c>
      <c r="K341" s="56">
        <v>0</v>
      </c>
      <c r="L341" s="56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3">
        <v>3</v>
      </c>
      <c r="B342" s="53">
        <v>3</v>
      </c>
      <c r="C342" s="49">
        <v>2</v>
      </c>
      <c r="D342" s="50">
        <v>3</v>
      </c>
      <c r="E342" s="51"/>
      <c r="F342" s="83"/>
      <c r="G342" s="51" t="s">
        <v>216</v>
      </c>
      <c r="H342" s="38">
        <v>312</v>
      </c>
      <c r="I342" s="39">
        <f>I343</f>
        <v>0</v>
      </c>
      <c r="J342" s="79">
        <f>J343</f>
        <v>0</v>
      </c>
      <c r="K342" s="40">
        <f>K343</f>
        <v>0</v>
      </c>
      <c r="L342" s="40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3">
        <v>3</v>
      </c>
      <c r="B343" s="53">
        <v>3</v>
      </c>
      <c r="C343" s="49">
        <v>2</v>
      </c>
      <c r="D343" s="50">
        <v>3</v>
      </c>
      <c r="E343" s="51">
        <v>1</v>
      </c>
      <c r="F343" s="83"/>
      <c r="G343" s="51" t="s">
        <v>216</v>
      </c>
      <c r="H343" s="38">
        <v>313</v>
      </c>
      <c r="I343" s="39">
        <f>I344+I345</f>
        <v>0</v>
      </c>
      <c r="J343" s="39">
        <f>J344+J345</f>
        <v>0</v>
      </c>
      <c r="K343" s="39">
        <f>K344+K345</f>
        <v>0</v>
      </c>
      <c r="L343" s="39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3">
        <v>3</v>
      </c>
      <c r="B344" s="53">
        <v>3</v>
      </c>
      <c r="C344" s="49">
        <v>2</v>
      </c>
      <c r="D344" s="50">
        <v>3</v>
      </c>
      <c r="E344" s="51">
        <v>1</v>
      </c>
      <c r="F344" s="83">
        <v>1</v>
      </c>
      <c r="G344" s="51" t="s">
        <v>217</v>
      </c>
      <c r="H344" s="38">
        <v>314</v>
      </c>
      <c r="I344" s="99">
        <v>0</v>
      </c>
      <c r="J344" s="99">
        <v>0</v>
      </c>
      <c r="K344" s="99">
        <v>0</v>
      </c>
      <c r="L344" s="98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3">
        <v>3</v>
      </c>
      <c r="B345" s="53">
        <v>3</v>
      </c>
      <c r="C345" s="49">
        <v>2</v>
      </c>
      <c r="D345" s="50">
        <v>3</v>
      </c>
      <c r="E345" s="51">
        <v>1</v>
      </c>
      <c r="F345" s="83">
        <v>2</v>
      </c>
      <c r="G345" s="51" t="s">
        <v>218</v>
      </c>
      <c r="H345" s="38">
        <v>315</v>
      </c>
      <c r="I345" s="56">
        <v>0</v>
      </c>
      <c r="J345" s="56">
        <v>0</v>
      </c>
      <c r="K345" s="56">
        <v>0</v>
      </c>
      <c r="L345" s="56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3">
        <v>3</v>
      </c>
      <c r="B346" s="53">
        <v>3</v>
      </c>
      <c r="C346" s="49">
        <v>2</v>
      </c>
      <c r="D346" s="50">
        <v>4</v>
      </c>
      <c r="E346" s="50"/>
      <c r="F346" s="52"/>
      <c r="G346" s="51" t="s">
        <v>219</v>
      </c>
      <c r="H346" s="38">
        <v>316</v>
      </c>
      <c r="I346" s="39">
        <f>I347</f>
        <v>0</v>
      </c>
      <c r="J346" s="79">
        <f>J347</f>
        <v>0</v>
      </c>
      <c r="K346" s="40">
        <f>K347</f>
        <v>0</v>
      </c>
      <c r="L346" s="40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69">
        <v>3</v>
      </c>
      <c r="B347" s="69">
        <v>3</v>
      </c>
      <c r="C347" s="44">
        <v>2</v>
      </c>
      <c r="D347" s="42">
        <v>4</v>
      </c>
      <c r="E347" s="42">
        <v>1</v>
      </c>
      <c r="F347" s="45"/>
      <c r="G347" s="51" t="s">
        <v>219</v>
      </c>
      <c r="H347" s="38">
        <v>317</v>
      </c>
      <c r="I347" s="59">
        <f>SUM(I348:I349)</f>
        <v>0</v>
      </c>
      <c r="J347" s="80">
        <f>SUM(J348:J349)</f>
        <v>0</v>
      </c>
      <c r="K347" s="60">
        <f>SUM(K348:K349)</f>
        <v>0</v>
      </c>
      <c r="L347" s="60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3">
        <v>3</v>
      </c>
      <c r="B348" s="53">
        <v>3</v>
      </c>
      <c r="C348" s="49">
        <v>2</v>
      </c>
      <c r="D348" s="50">
        <v>4</v>
      </c>
      <c r="E348" s="50">
        <v>1</v>
      </c>
      <c r="F348" s="52">
        <v>1</v>
      </c>
      <c r="G348" s="51" t="s">
        <v>220</v>
      </c>
      <c r="H348" s="38">
        <v>318</v>
      </c>
      <c r="I348" s="56">
        <v>0</v>
      </c>
      <c r="J348" s="56">
        <v>0</v>
      </c>
      <c r="K348" s="56">
        <v>0</v>
      </c>
      <c r="L348" s="56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3">
        <v>3</v>
      </c>
      <c r="B349" s="53">
        <v>3</v>
      </c>
      <c r="C349" s="49">
        <v>2</v>
      </c>
      <c r="D349" s="50">
        <v>4</v>
      </c>
      <c r="E349" s="50">
        <v>1</v>
      </c>
      <c r="F349" s="52">
        <v>2</v>
      </c>
      <c r="G349" s="51" t="s">
        <v>228</v>
      </c>
      <c r="H349" s="38">
        <v>319</v>
      </c>
      <c r="I349" s="56">
        <v>0</v>
      </c>
      <c r="J349" s="56">
        <v>0</v>
      </c>
      <c r="K349" s="56">
        <v>0</v>
      </c>
      <c r="L349" s="56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3">
        <v>3</v>
      </c>
      <c r="B350" s="53">
        <v>3</v>
      </c>
      <c r="C350" s="49">
        <v>2</v>
      </c>
      <c r="D350" s="50">
        <v>5</v>
      </c>
      <c r="E350" s="50"/>
      <c r="F350" s="52"/>
      <c r="G350" s="51" t="s">
        <v>222</v>
      </c>
      <c r="H350" s="38">
        <v>320</v>
      </c>
      <c r="I350" s="39">
        <f t="shared" ref="I350:L351" si="31">I351</f>
        <v>0</v>
      </c>
      <c r="J350" s="79">
        <f t="shared" si="31"/>
        <v>0</v>
      </c>
      <c r="K350" s="40">
        <f t="shared" si="31"/>
        <v>0</v>
      </c>
      <c r="L350" s="40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69">
        <v>3</v>
      </c>
      <c r="B351" s="69">
        <v>3</v>
      </c>
      <c r="C351" s="44">
        <v>2</v>
      </c>
      <c r="D351" s="42">
        <v>5</v>
      </c>
      <c r="E351" s="42">
        <v>1</v>
      </c>
      <c r="F351" s="45"/>
      <c r="G351" s="51" t="s">
        <v>222</v>
      </c>
      <c r="H351" s="38">
        <v>321</v>
      </c>
      <c r="I351" s="59">
        <f t="shared" si="31"/>
        <v>0</v>
      </c>
      <c r="J351" s="80">
        <f t="shared" si="31"/>
        <v>0</v>
      </c>
      <c r="K351" s="60">
        <f t="shared" si="31"/>
        <v>0</v>
      </c>
      <c r="L351" s="60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3">
        <v>3</v>
      </c>
      <c r="B352" s="53">
        <v>3</v>
      </c>
      <c r="C352" s="49">
        <v>2</v>
      </c>
      <c r="D352" s="50">
        <v>5</v>
      </c>
      <c r="E352" s="50">
        <v>1</v>
      </c>
      <c r="F352" s="52">
        <v>1</v>
      </c>
      <c r="G352" s="51" t="s">
        <v>222</v>
      </c>
      <c r="H352" s="38">
        <v>322</v>
      </c>
      <c r="I352" s="99">
        <v>0</v>
      </c>
      <c r="J352" s="99">
        <v>0</v>
      </c>
      <c r="K352" s="99">
        <v>0</v>
      </c>
      <c r="L352" s="98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3">
        <v>3</v>
      </c>
      <c r="B353" s="53">
        <v>3</v>
      </c>
      <c r="C353" s="49">
        <v>2</v>
      </c>
      <c r="D353" s="50">
        <v>6</v>
      </c>
      <c r="E353" s="50"/>
      <c r="F353" s="52"/>
      <c r="G353" s="51" t="s">
        <v>192</v>
      </c>
      <c r="H353" s="38">
        <v>323</v>
      </c>
      <c r="I353" s="39">
        <f t="shared" ref="I353:L354" si="32">I354</f>
        <v>0</v>
      </c>
      <c r="J353" s="79">
        <f t="shared" si="32"/>
        <v>0</v>
      </c>
      <c r="K353" s="40">
        <f t="shared" si="32"/>
        <v>0</v>
      </c>
      <c r="L353" s="40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3">
        <v>3</v>
      </c>
      <c r="B354" s="53">
        <v>3</v>
      </c>
      <c r="C354" s="49">
        <v>2</v>
      </c>
      <c r="D354" s="50">
        <v>6</v>
      </c>
      <c r="E354" s="50">
        <v>1</v>
      </c>
      <c r="F354" s="52"/>
      <c r="G354" s="51" t="s">
        <v>192</v>
      </c>
      <c r="H354" s="38">
        <v>324</v>
      </c>
      <c r="I354" s="39">
        <f t="shared" si="32"/>
        <v>0</v>
      </c>
      <c r="J354" s="79">
        <f t="shared" si="32"/>
        <v>0</v>
      </c>
      <c r="K354" s="40">
        <f t="shared" si="32"/>
        <v>0</v>
      </c>
      <c r="L354" s="40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1">
        <v>3</v>
      </c>
      <c r="B355" s="61">
        <v>3</v>
      </c>
      <c r="C355" s="62">
        <v>2</v>
      </c>
      <c r="D355" s="63">
        <v>6</v>
      </c>
      <c r="E355" s="63">
        <v>1</v>
      </c>
      <c r="F355" s="65">
        <v>1</v>
      </c>
      <c r="G355" s="64" t="s">
        <v>192</v>
      </c>
      <c r="H355" s="38">
        <v>325</v>
      </c>
      <c r="I355" s="99">
        <v>0</v>
      </c>
      <c r="J355" s="99">
        <v>0</v>
      </c>
      <c r="K355" s="99">
        <v>0</v>
      </c>
      <c r="L355" s="98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3">
        <v>3</v>
      </c>
      <c r="B356" s="53">
        <v>3</v>
      </c>
      <c r="C356" s="49">
        <v>2</v>
      </c>
      <c r="D356" s="50">
        <v>7</v>
      </c>
      <c r="E356" s="50"/>
      <c r="F356" s="52"/>
      <c r="G356" s="51" t="s">
        <v>224</v>
      </c>
      <c r="H356" s="38">
        <v>326</v>
      </c>
      <c r="I356" s="39">
        <f>I357</f>
        <v>0</v>
      </c>
      <c r="J356" s="79">
        <f>J357</f>
        <v>0</v>
      </c>
      <c r="K356" s="40">
        <f>K357</f>
        <v>0</v>
      </c>
      <c r="L356" s="40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1">
        <v>3</v>
      </c>
      <c r="B357" s="61">
        <v>3</v>
      </c>
      <c r="C357" s="62">
        <v>2</v>
      </c>
      <c r="D357" s="63">
        <v>7</v>
      </c>
      <c r="E357" s="63">
        <v>1</v>
      </c>
      <c r="F357" s="65"/>
      <c r="G357" s="51" t="s">
        <v>224</v>
      </c>
      <c r="H357" s="38">
        <v>327</v>
      </c>
      <c r="I357" s="39">
        <f>SUM(I358:I359)</f>
        <v>0</v>
      </c>
      <c r="J357" s="39">
        <f>SUM(J358:J359)</f>
        <v>0</v>
      </c>
      <c r="K357" s="39">
        <f>SUM(K358:K359)</f>
        <v>0</v>
      </c>
      <c r="L357" s="39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3">
        <v>3</v>
      </c>
      <c r="B358" s="53">
        <v>3</v>
      </c>
      <c r="C358" s="49">
        <v>2</v>
      </c>
      <c r="D358" s="50">
        <v>7</v>
      </c>
      <c r="E358" s="50">
        <v>1</v>
      </c>
      <c r="F358" s="52">
        <v>1</v>
      </c>
      <c r="G358" s="51" t="s">
        <v>225</v>
      </c>
      <c r="H358" s="38">
        <v>328</v>
      </c>
      <c r="I358" s="99">
        <v>0</v>
      </c>
      <c r="J358" s="99">
        <v>0</v>
      </c>
      <c r="K358" s="99">
        <v>0</v>
      </c>
      <c r="L358" s="98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3">
        <v>3</v>
      </c>
      <c r="B359" s="53">
        <v>3</v>
      </c>
      <c r="C359" s="49">
        <v>2</v>
      </c>
      <c r="D359" s="50">
        <v>7</v>
      </c>
      <c r="E359" s="50">
        <v>1</v>
      </c>
      <c r="F359" s="52">
        <v>2</v>
      </c>
      <c r="G359" s="51" t="s">
        <v>226</v>
      </c>
      <c r="H359" s="38">
        <v>329</v>
      </c>
      <c r="I359" s="56">
        <v>0</v>
      </c>
      <c r="J359" s="56">
        <v>0</v>
      </c>
      <c r="K359" s="56">
        <v>0</v>
      </c>
      <c r="L359" s="56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1"/>
      <c r="B360" s="21"/>
      <c r="C360" s="22"/>
      <c r="D360" s="111"/>
      <c r="E360" s="112"/>
      <c r="F360" s="113"/>
      <c r="G360" s="114" t="s">
        <v>229</v>
      </c>
      <c r="H360" s="38">
        <v>330</v>
      </c>
      <c r="I360" s="88">
        <f>SUM(I30+I176)</f>
        <v>191700</v>
      </c>
      <c r="J360" s="88">
        <f>SUM(J30+J176)</f>
        <v>34900</v>
      </c>
      <c r="K360" s="88">
        <f>SUM(K30+K176)</f>
        <v>34027.54</v>
      </c>
      <c r="L360" s="88">
        <f>SUM(L30+L176)</f>
        <v>34027.54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5"/>
      <c r="H361" s="151"/>
      <c r="I361" s="116"/>
      <c r="J361" s="117"/>
      <c r="K361" s="117"/>
      <c r="L361" s="117"/>
      <c r="M361" s="1"/>
      <c r="N361" s="1"/>
      <c r="O361" s="1"/>
      <c r="P361" s="1"/>
      <c r="Q361" s="1"/>
      <c r="R361" s="1"/>
      <c r="S361" s="1"/>
    </row>
    <row r="362" spans="1:19" ht="18.75" customHeight="1">
      <c r="D362" s="118"/>
      <c r="E362" s="118"/>
      <c r="F362" s="24"/>
      <c r="G362" s="118" t="s">
        <v>230</v>
      </c>
      <c r="H362" s="152"/>
      <c r="I362" s="119"/>
      <c r="J362" s="117"/>
      <c r="K362" s="118" t="s">
        <v>231</v>
      </c>
      <c r="L362" s="119"/>
      <c r="M362" s="1"/>
      <c r="N362" s="1"/>
      <c r="O362" s="1"/>
      <c r="P362" s="1"/>
      <c r="Q362" s="1"/>
      <c r="R362" s="1"/>
      <c r="S362" s="1"/>
    </row>
    <row r="363" spans="1:19" ht="18.75" customHeight="1">
      <c r="A363" s="120"/>
      <c r="B363" s="120"/>
      <c r="C363" s="120"/>
      <c r="D363" s="121" t="s">
        <v>232</v>
      </c>
      <c r="E363"/>
      <c r="F363"/>
      <c r="G363" s="152"/>
      <c r="H363" s="152"/>
      <c r="I363" s="150" t="s">
        <v>233</v>
      </c>
      <c r="K363" s="431" t="s">
        <v>234</v>
      </c>
      <c r="L363" s="431"/>
      <c r="M363" s="1"/>
      <c r="N363" s="1"/>
      <c r="O363" s="1"/>
      <c r="P363" s="1"/>
      <c r="Q363" s="1"/>
      <c r="R363" s="1"/>
      <c r="S363" s="1"/>
    </row>
    <row r="364" spans="1:19" ht="15.75" customHeight="1">
      <c r="I364" s="122"/>
      <c r="K364" s="122"/>
      <c r="L364" s="122"/>
      <c r="M364" s="1"/>
      <c r="N364" s="1"/>
      <c r="O364" s="1"/>
      <c r="P364" s="1"/>
      <c r="Q364" s="1"/>
      <c r="R364" s="1"/>
      <c r="S364" s="1"/>
    </row>
    <row r="365" spans="1:19" ht="15.75" customHeight="1">
      <c r="D365" s="118"/>
      <c r="E365" s="118"/>
      <c r="F365" s="24"/>
      <c r="G365" s="118" t="s">
        <v>235</v>
      </c>
      <c r="I365" s="122"/>
      <c r="K365" s="118" t="s">
        <v>236</v>
      </c>
      <c r="L365" s="123"/>
      <c r="M365" s="1"/>
      <c r="N365" s="1"/>
      <c r="O365" s="1"/>
      <c r="P365" s="1"/>
      <c r="Q365" s="1"/>
      <c r="R365" s="1"/>
      <c r="S365" s="1"/>
    </row>
    <row r="366" spans="1:19" ht="26.25" customHeight="1">
      <c r="D366" s="429" t="s">
        <v>237</v>
      </c>
      <c r="E366" s="430"/>
      <c r="F366" s="430"/>
      <c r="G366" s="430"/>
      <c r="H366" s="124"/>
      <c r="I366" s="125" t="s">
        <v>233</v>
      </c>
      <c r="K366" s="431" t="s">
        <v>234</v>
      </c>
      <c r="L366" s="431"/>
      <c r="M366" s="1"/>
      <c r="N366" s="1"/>
      <c r="O366" s="1"/>
      <c r="P366" s="1"/>
      <c r="Q366" s="1"/>
      <c r="R366" s="1"/>
      <c r="S366" s="1"/>
    </row>
  </sheetData>
  <mergeCells count="25">
    <mergeCell ref="G11:K11"/>
    <mergeCell ref="A6:L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</mergeCells>
  <pageMargins left="0.70866141732283472" right="0.70866141732283472" top="0.74803149606299213" bottom="0.74803149606299213" header="0.31496062992125984" footer="0.31496062992125984"/>
  <pageSetup scale="8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topLeftCell="A13" workbookViewId="0">
      <selection activeCell="J46" sqref="J46"/>
    </sheetView>
  </sheetViews>
  <sheetFormatPr defaultRowHeight="15"/>
  <cols>
    <col min="1" max="4" width="2" style="1" customWidth="1"/>
    <col min="5" max="5" width="2.140625" style="1" customWidth="1"/>
    <col min="6" max="6" width="3.5703125" style="14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3"/>
      <c r="H1" s="4"/>
      <c r="I1" s="5"/>
      <c r="J1" s="149" t="s">
        <v>0</v>
      </c>
      <c r="K1" s="149"/>
      <c r="L1" s="149"/>
    </row>
    <row r="2" spans="1:12">
      <c r="H2" s="4"/>
      <c r="I2"/>
      <c r="J2" s="149" t="s">
        <v>1</v>
      </c>
      <c r="K2" s="149"/>
      <c r="L2" s="149"/>
    </row>
    <row r="3" spans="1:12">
      <c r="H3" s="7"/>
      <c r="I3" s="4"/>
      <c r="J3" s="149" t="s">
        <v>2</v>
      </c>
      <c r="K3" s="149"/>
      <c r="L3" s="149"/>
    </row>
    <row r="4" spans="1:12">
      <c r="G4" s="8" t="s">
        <v>3</v>
      </c>
      <c r="H4" s="4"/>
      <c r="I4"/>
      <c r="J4" s="149" t="s">
        <v>4</v>
      </c>
      <c r="K4" s="149"/>
      <c r="L4" s="149"/>
    </row>
    <row r="5" spans="1:12">
      <c r="H5" s="9"/>
      <c r="I5"/>
      <c r="J5" s="149" t="s">
        <v>5</v>
      </c>
      <c r="K5" s="149"/>
      <c r="L5" s="149"/>
    </row>
    <row r="6" spans="1:12">
      <c r="A6" s="427" t="s">
        <v>238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</row>
    <row r="7" spans="1:12">
      <c r="A7" s="423" t="s">
        <v>6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</row>
    <row r="8" spans="1:12" ht="15.75">
      <c r="A8" s="145"/>
      <c r="B8" s="146"/>
      <c r="C8" s="146"/>
      <c r="D8" s="146"/>
      <c r="E8" s="146"/>
      <c r="F8" s="146"/>
      <c r="G8" s="425" t="s">
        <v>7</v>
      </c>
      <c r="H8" s="425"/>
      <c r="I8" s="425"/>
      <c r="J8" s="425"/>
      <c r="K8" s="425"/>
      <c r="L8" s="146"/>
    </row>
    <row r="9" spans="1:12" ht="15.75">
      <c r="A9" s="419" t="s">
        <v>8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</row>
    <row r="10" spans="1:12">
      <c r="G10" s="420" t="s">
        <v>9</v>
      </c>
      <c r="H10" s="420"/>
      <c r="I10" s="420"/>
      <c r="J10" s="420"/>
      <c r="K10" s="420"/>
    </row>
    <row r="11" spans="1:12">
      <c r="G11" s="426" t="s">
        <v>10</v>
      </c>
      <c r="H11" s="426"/>
      <c r="I11" s="426"/>
      <c r="J11" s="426"/>
      <c r="K11" s="426"/>
    </row>
    <row r="13" spans="1:12" ht="15.75">
      <c r="B13" s="419" t="s">
        <v>11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</row>
    <row r="15" spans="1:12">
      <c r="G15" s="420" t="s">
        <v>249</v>
      </c>
      <c r="H15" s="420"/>
      <c r="I15" s="420"/>
      <c r="J15" s="420"/>
      <c r="K15" s="420"/>
    </row>
    <row r="16" spans="1:12">
      <c r="G16" s="421" t="s">
        <v>12</v>
      </c>
      <c r="H16" s="421"/>
      <c r="I16" s="421"/>
      <c r="J16" s="421"/>
      <c r="K16" s="421"/>
    </row>
    <row r="17" spans="1:19">
      <c r="B17"/>
      <c r="C17"/>
      <c r="D17"/>
      <c r="E17" s="422" t="s">
        <v>13</v>
      </c>
      <c r="F17" s="422"/>
      <c r="G17" s="422"/>
      <c r="H17" s="422"/>
      <c r="I17" s="422"/>
      <c r="J17" s="422"/>
      <c r="K17" s="422"/>
      <c r="L17"/>
    </row>
    <row r="18" spans="1:19">
      <c r="A18" s="446" t="s">
        <v>14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</row>
    <row r="19" spans="1:19">
      <c r="F19" s="1"/>
      <c r="J19" s="10"/>
      <c r="K19" s="11"/>
      <c r="L19" s="12" t="s">
        <v>15</v>
      </c>
    </row>
    <row r="20" spans="1:19">
      <c r="F20" s="1"/>
      <c r="J20" s="13" t="s">
        <v>16</v>
      </c>
      <c r="K20" s="7"/>
      <c r="L20" s="14"/>
    </row>
    <row r="21" spans="1:19">
      <c r="E21" s="149"/>
      <c r="F21" s="148"/>
      <c r="I21" s="16"/>
      <c r="J21" s="16"/>
      <c r="K21" s="17" t="s">
        <v>17</v>
      </c>
      <c r="L21" s="14"/>
    </row>
    <row r="22" spans="1:19">
      <c r="A22" s="447" t="s">
        <v>18</v>
      </c>
      <c r="B22" s="447"/>
      <c r="C22" s="447"/>
      <c r="D22" s="447"/>
      <c r="E22" s="447"/>
      <c r="F22" s="447"/>
      <c r="G22" s="447"/>
      <c r="H22" s="447"/>
      <c r="I22" s="447"/>
      <c r="K22" s="17" t="s">
        <v>19</v>
      </c>
      <c r="L22" s="18" t="s">
        <v>20</v>
      </c>
    </row>
    <row r="23" spans="1:19">
      <c r="A23" s="447" t="s">
        <v>241</v>
      </c>
      <c r="B23" s="447"/>
      <c r="C23" s="447"/>
      <c r="D23" s="447"/>
      <c r="E23" s="447"/>
      <c r="F23" s="447"/>
      <c r="G23" s="447"/>
      <c r="H23" s="447"/>
      <c r="I23" s="447"/>
      <c r="J23" s="144" t="s">
        <v>22</v>
      </c>
      <c r="K23" s="19" t="s">
        <v>23</v>
      </c>
      <c r="L23" s="14"/>
    </row>
    <row r="24" spans="1:19">
      <c r="F24" s="1"/>
      <c r="G24" s="20" t="s">
        <v>24</v>
      </c>
      <c r="H24" s="21" t="s">
        <v>250</v>
      </c>
      <c r="I24" s="22"/>
      <c r="J24" s="23"/>
      <c r="K24" s="14"/>
      <c r="L24" s="14"/>
    </row>
    <row r="25" spans="1:19">
      <c r="F25" s="1"/>
      <c r="G25" s="452" t="s">
        <v>25</v>
      </c>
      <c r="H25" s="452"/>
      <c r="I25" s="138" t="s">
        <v>26</v>
      </c>
      <c r="J25" s="139" t="s">
        <v>27</v>
      </c>
      <c r="K25" s="140" t="s">
        <v>28</v>
      </c>
      <c r="L25" s="140" t="s">
        <v>28</v>
      </c>
    </row>
    <row r="26" spans="1:19">
      <c r="A26" s="448" t="s">
        <v>251</v>
      </c>
      <c r="B26" s="448"/>
      <c r="C26" s="448"/>
      <c r="D26" s="448"/>
      <c r="E26" s="448"/>
      <c r="F26" s="448"/>
      <c r="G26" s="448"/>
      <c r="H26" s="448"/>
      <c r="I26" s="448"/>
      <c r="J26" s="24"/>
      <c r="K26" s="25"/>
      <c r="L26" s="26" t="s">
        <v>29</v>
      </c>
    </row>
    <row r="27" spans="1:19" ht="24" customHeight="1">
      <c r="A27" s="432" t="s">
        <v>30</v>
      </c>
      <c r="B27" s="433"/>
      <c r="C27" s="433"/>
      <c r="D27" s="433"/>
      <c r="E27" s="433"/>
      <c r="F27" s="433"/>
      <c r="G27" s="436" t="s">
        <v>31</v>
      </c>
      <c r="H27" s="438" t="s">
        <v>32</v>
      </c>
      <c r="I27" s="440" t="s">
        <v>33</v>
      </c>
      <c r="J27" s="441"/>
      <c r="K27" s="442" t="s">
        <v>34</v>
      </c>
      <c r="L27" s="444" t="s">
        <v>35</v>
      </c>
      <c r="M27" s="133"/>
      <c r="N27" s="1"/>
      <c r="O27" s="1"/>
      <c r="P27" s="1"/>
      <c r="Q27" s="1"/>
      <c r="R27" s="1"/>
      <c r="S27" s="1"/>
    </row>
    <row r="28" spans="1:19" ht="46.5" customHeight="1">
      <c r="A28" s="434"/>
      <c r="B28" s="435"/>
      <c r="C28" s="435"/>
      <c r="D28" s="435"/>
      <c r="E28" s="435"/>
      <c r="F28" s="435"/>
      <c r="G28" s="437"/>
      <c r="H28" s="439"/>
      <c r="I28" s="27" t="s">
        <v>36</v>
      </c>
      <c r="J28" s="28" t="s">
        <v>37</v>
      </c>
      <c r="K28" s="443"/>
      <c r="L28" s="445"/>
      <c r="M28" s="1"/>
      <c r="N28" s="1"/>
      <c r="O28" s="1"/>
      <c r="P28" s="1"/>
      <c r="Q28" s="1"/>
      <c r="R28" s="1"/>
      <c r="S28" s="1"/>
    </row>
    <row r="29" spans="1:19" ht="11.25" customHeight="1">
      <c r="A29" s="449" t="s">
        <v>23</v>
      </c>
      <c r="B29" s="450"/>
      <c r="C29" s="450"/>
      <c r="D29" s="450"/>
      <c r="E29" s="450"/>
      <c r="F29" s="451"/>
      <c r="G29" s="29">
        <v>2</v>
      </c>
      <c r="H29" s="30">
        <v>3</v>
      </c>
      <c r="I29" s="31" t="s">
        <v>38</v>
      </c>
      <c r="J29" s="32" t="s">
        <v>39</v>
      </c>
      <c r="K29" s="33">
        <v>6</v>
      </c>
      <c r="L29" s="33">
        <v>7</v>
      </c>
      <c r="M29" s="1"/>
      <c r="N29" s="1"/>
      <c r="O29" s="1"/>
      <c r="P29" s="1"/>
      <c r="Q29" s="1"/>
      <c r="R29" s="1"/>
      <c r="S29" s="1"/>
    </row>
    <row r="30" spans="1:19" s="115" customFormat="1" ht="14.25" customHeight="1">
      <c r="A30" s="34">
        <v>2</v>
      </c>
      <c r="B30" s="34"/>
      <c r="C30" s="35"/>
      <c r="D30" s="36"/>
      <c r="E30" s="34"/>
      <c r="F30" s="37"/>
      <c r="G30" s="36" t="s">
        <v>40</v>
      </c>
      <c r="H30" s="38">
        <v>1</v>
      </c>
      <c r="I30" s="39">
        <f>SUM(I31+I42+I61+I82+I89+I109+I131+I150+I160)</f>
        <v>4800</v>
      </c>
      <c r="J30" s="39">
        <f>SUM(J31+J42+J61+J82+J89+J109+J131+J150+J160)</f>
        <v>700</v>
      </c>
      <c r="K30" s="40">
        <f>SUM(K31+K42+K61+K82+K89+K109+K131+K150+K160)</f>
        <v>480</v>
      </c>
      <c r="L30" s="39">
        <f>SUM(L31+L42+L61+L82+L89+L109+L131+L150+L160)</f>
        <v>480</v>
      </c>
    </row>
    <row r="31" spans="1:19" ht="16.5" customHeight="1">
      <c r="A31" s="34">
        <v>2</v>
      </c>
      <c r="B31" s="41">
        <v>1</v>
      </c>
      <c r="C31" s="42"/>
      <c r="D31" s="43"/>
      <c r="E31" s="44"/>
      <c r="F31" s="45"/>
      <c r="G31" s="46" t="s">
        <v>41</v>
      </c>
      <c r="H31" s="38">
        <v>2</v>
      </c>
      <c r="I31" s="39">
        <f>SUM(I32+I38)</f>
        <v>200</v>
      </c>
      <c r="J31" s="39">
        <f>SUM(J32+J38)</f>
        <v>0</v>
      </c>
      <c r="K31" s="47">
        <f>SUM(K32+K38)</f>
        <v>0</v>
      </c>
      <c r="L31" s="48">
        <f>SUM(L32+L38)</f>
        <v>0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49">
        <v>2</v>
      </c>
      <c r="B32" s="49">
        <v>1</v>
      </c>
      <c r="C32" s="50">
        <v>1</v>
      </c>
      <c r="D32" s="51"/>
      <c r="E32" s="49"/>
      <c r="F32" s="52"/>
      <c r="G32" s="51" t="s">
        <v>42</v>
      </c>
      <c r="H32" s="38">
        <v>3</v>
      </c>
      <c r="I32" s="39">
        <f>SUM(I33)</f>
        <v>200</v>
      </c>
      <c r="J32" s="39">
        <f>SUM(J33)</f>
        <v>0</v>
      </c>
      <c r="K32" s="40">
        <f>SUM(K33)</f>
        <v>0</v>
      </c>
      <c r="L32" s="39">
        <f>SUM(L33)</f>
        <v>0</v>
      </c>
      <c r="M32" s="1"/>
      <c r="N32" s="1"/>
      <c r="O32" s="1"/>
      <c r="P32" s="1"/>
      <c r="Q32" s="134"/>
      <c r="R32" s="1"/>
      <c r="S32" s="1"/>
    </row>
    <row r="33" spans="1:19" ht="13.5" hidden="1" customHeight="1" collapsed="1">
      <c r="A33" s="53">
        <v>2</v>
      </c>
      <c r="B33" s="49">
        <v>1</v>
      </c>
      <c r="C33" s="50">
        <v>1</v>
      </c>
      <c r="D33" s="51">
        <v>1</v>
      </c>
      <c r="E33" s="49"/>
      <c r="F33" s="52"/>
      <c r="G33" s="51" t="s">
        <v>42</v>
      </c>
      <c r="H33" s="38">
        <v>4</v>
      </c>
      <c r="I33" s="39">
        <f>SUM(I34+I36)</f>
        <v>200</v>
      </c>
      <c r="J33" s="39">
        <f t="shared" ref="J33:L34" si="0">SUM(J34)</f>
        <v>0</v>
      </c>
      <c r="K33" s="39">
        <f t="shared" si="0"/>
        <v>0</v>
      </c>
      <c r="L33" s="39">
        <f t="shared" si="0"/>
        <v>0</v>
      </c>
      <c r="M33" s="1"/>
      <c r="N33" s="1"/>
      <c r="O33" s="1"/>
      <c r="P33" s="1"/>
      <c r="Q33" s="134"/>
      <c r="R33" s="134"/>
      <c r="S33" s="1"/>
    </row>
    <row r="34" spans="1:19" ht="14.25" hidden="1" customHeight="1" collapsed="1">
      <c r="A34" s="53">
        <v>2</v>
      </c>
      <c r="B34" s="49">
        <v>1</v>
      </c>
      <c r="C34" s="50">
        <v>1</v>
      </c>
      <c r="D34" s="51">
        <v>1</v>
      </c>
      <c r="E34" s="49">
        <v>1</v>
      </c>
      <c r="F34" s="52"/>
      <c r="G34" s="51" t="s">
        <v>43</v>
      </c>
      <c r="H34" s="38">
        <v>5</v>
      </c>
      <c r="I34" s="40">
        <f>SUM(I35)</f>
        <v>200</v>
      </c>
      <c r="J34" s="40">
        <f t="shared" si="0"/>
        <v>0</v>
      </c>
      <c r="K34" s="40">
        <f t="shared" si="0"/>
        <v>0</v>
      </c>
      <c r="L34" s="40">
        <f t="shared" si="0"/>
        <v>0</v>
      </c>
      <c r="M34" s="1"/>
      <c r="N34" s="1"/>
      <c r="O34" s="1"/>
      <c r="P34" s="1"/>
      <c r="Q34" s="134"/>
      <c r="R34" s="134"/>
      <c r="S34" s="1"/>
    </row>
    <row r="35" spans="1:19" ht="14.25" customHeight="1">
      <c r="A35" s="53">
        <v>2</v>
      </c>
      <c r="B35" s="49">
        <v>1</v>
      </c>
      <c r="C35" s="50">
        <v>1</v>
      </c>
      <c r="D35" s="51">
        <v>1</v>
      </c>
      <c r="E35" s="49">
        <v>1</v>
      </c>
      <c r="F35" s="52">
        <v>1</v>
      </c>
      <c r="G35" s="51" t="s">
        <v>43</v>
      </c>
      <c r="H35" s="38">
        <v>6</v>
      </c>
      <c r="I35" s="54">
        <v>200</v>
      </c>
      <c r="J35" s="55">
        <v>0</v>
      </c>
      <c r="K35" s="55">
        <v>0</v>
      </c>
      <c r="L35" s="55">
        <v>0</v>
      </c>
      <c r="M35" s="1"/>
      <c r="N35" s="1"/>
      <c r="O35" s="1"/>
      <c r="P35" s="1"/>
      <c r="Q35" s="134"/>
      <c r="R35" s="134"/>
      <c r="S35" s="1"/>
    </row>
    <row r="36" spans="1:19" ht="12.75" hidden="1" customHeight="1" collapsed="1">
      <c r="A36" s="53">
        <v>2</v>
      </c>
      <c r="B36" s="49">
        <v>1</v>
      </c>
      <c r="C36" s="50">
        <v>1</v>
      </c>
      <c r="D36" s="51">
        <v>1</v>
      </c>
      <c r="E36" s="49">
        <v>2</v>
      </c>
      <c r="F36" s="52"/>
      <c r="G36" s="51" t="s">
        <v>44</v>
      </c>
      <c r="H36" s="38">
        <v>7</v>
      </c>
      <c r="I36" s="40">
        <f>I37</f>
        <v>0</v>
      </c>
      <c r="J36" s="40">
        <f>J37</f>
        <v>0</v>
      </c>
      <c r="K36" s="40">
        <f>K37</f>
        <v>0</v>
      </c>
      <c r="L36" s="40">
        <f>L37</f>
        <v>0</v>
      </c>
      <c r="M36" s="1"/>
      <c r="N36" s="1"/>
      <c r="O36" s="1"/>
      <c r="P36" s="1"/>
      <c r="Q36" s="134"/>
      <c r="R36" s="134"/>
      <c r="S36" s="1"/>
    </row>
    <row r="37" spans="1:19" ht="12.75" hidden="1" customHeight="1" collapsed="1">
      <c r="A37" s="53">
        <v>2</v>
      </c>
      <c r="B37" s="49">
        <v>1</v>
      </c>
      <c r="C37" s="50">
        <v>1</v>
      </c>
      <c r="D37" s="51">
        <v>1</v>
      </c>
      <c r="E37" s="49">
        <v>2</v>
      </c>
      <c r="F37" s="52">
        <v>1</v>
      </c>
      <c r="G37" s="51" t="s">
        <v>44</v>
      </c>
      <c r="H37" s="38">
        <v>8</v>
      </c>
      <c r="I37" s="55">
        <v>0</v>
      </c>
      <c r="J37" s="56">
        <v>0</v>
      </c>
      <c r="K37" s="55">
        <v>0</v>
      </c>
      <c r="L37" s="56">
        <v>0</v>
      </c>
      <c r="M37" s="1"/>
      <c r="N37" s="1"/>
      <c r="O37" s="1"/>
      <c r="P37" s="1"/>
      <c r="Q37" s="134"/>
      <c r="R37" s="134"/>
      <c r="S37" s="1"/>
    </row>
    <row r="38" spans="1:19" ht="13.5" hidden="1" customHeight="1" collapsed="1">
      <c r="A38" s="53">
        <v>2</v>
      </c>
      <c r="B38" s="49">
        <v>1</v>
      </c>
      <c r="C38" s="50">
        <v>2</v>
      </c>
      <c r="D38" s="51"/>
      <c r="E38" s="49"/>
      <c r="F38" s="52"/>
      <c r="G38" s="51" t="s">
        <v>45</v>
      </c>
      <c r="H38" s="38">
        <v>9</v>
      </c>
      <c r="I38" s="40">
        <f t="shared" ref="I38:L40" si="1">I39</f>
        <v>0</v>
      </c>
      <c r="J38" s="39">
        <f t="shared" si="1"/>
        <v>0</v>
      </c>
      <c r="K38" s="40">
        <f t="shared" si="1"/>
        <v>0</v>
      </c>
      <c r="L38" s="39">
        <f t="shared" si="1"/>
        <v>0</v>
      </c>
      <c r="M38" s="1"/>
      <c r="N38" s="1"/>
      <c r="O38" s="1"/>
      <c r="P38" s="1"/>
      <c r="Q38" s="134"/>
      <c r="R38" s="134"/>
      <c r="S38" s="1"/>
    </row>
    <row r="39" spans="1:19" ht="15.75" hidden="1" customHeight="1" collapsed="1">
      <c r="A39" s="53">
        <v>2</v>
      </c>
      <c r="B39" s="49">
        <v>1</v>
      </c>
      <c r="C39" s="50">
        <v>2</v>
      </c>
      <c r="D39" s="51">
        <v>1</v>
      </c>
      <c r="E39" s="49"/>
      <c r="F39" s="52"/>
      <c r="G39" s="51" t="s">
        <v>45</v>
      </c>
      <c r="H39" s="38">
        <v>10</v>
      </c>
      <c r="I39" s="40">
        <f t="shared" si="1"/>
        <v>0</v>
      </c>
      <c r="J39" s="39">
        <f t="shared" si="1"/>
        <v>0</v>
      </c>
      <c r="K39" s="39">
        <f t="shared" si="1"/>
        <v>0</v>
      </c>
      <c r="L39" s="39">
        <f t="shared" si="1"/>
        <v>0</v>
      </c>
      <c r="M39" s="1"/>
      <c r="N39" s="1"/>
      <c r="O39" s="1"/>
      <c r="P39" s="1"/>
      <c r="Q39" s="134"/>
      <c r="R39" s="1"/>
      <c r="S39" s="1"/>
    </row>
    <row r="40" spans="1:19" ht="13.5" hidden="1" customHeight="1" collapsed="1">
      <c r="A40" s="53">
        <v>2</v>
      </c>
      <c r="B40" s="49">
        <v>1</v>
      </c>
      <c r="C40" s="50">
        <v>2</v>
      </c>
      <c r="D40" s="51">
        <v>1</v>
      </c>
      <c r="E40" s="49">
        <v>1</v>
      </c>
      <c r="F40" s="52"/>
      <c r="G40" s="51" t="s">
        <v>45</v>
      </c>
      <c r="H40" s="38">
        <v>11</v>
      </c>
      <c r="I40" s="39">
        <f t="shared" si="1"/>
        <v>0</v>
      </c>
      <c r="J40" s="39">
        <f t="shared" si="1"/>
        <v>0</v>
      </c>
      <c r="K40" s="39">
        <f t="shared" si="1"/>
        <v>0</v>
      </c>
      <c r="L40" s="39">
        <f t="shared" si="1"/>
        <v>0</v>
      </c>
      <c r="M40" s="1"/>
      <c r="N40" s="1"/>
      <c r="O40" s="1"/>
      <c r="P40" s="1"/>
      <c r="Q40" s="134"/>
      <c r="R40" s="134"/>
      <c r="S40" s="1"/>
    </row>
    <row r="41" spans="1:19" ht="14.25" hidden="1" customHeight="1" collapsed="1">
      <c r="A41" s="53">
        <v>2</v>
      </c>
      <c r="B41" s="49">
        <v>1</v>
      </c>
      <c r="C41" s="50">
        <v>2</v>
      </c>
      <c r="D41" s="51">
        <v>1</v>
      </c>
      <c r="E41" s="49">
        <v>1</v>
      </c>
      <c r="F41" s="52">
        <v>1</v>
      </c>
      <c r="G41" s="51" t="s">
        <v>45</v>
      </c>
      <c r="H41" s="38">
        <v>12</v>
      </c>
      <c r="I41" s="56">
        <v>0</v>
      </c>
      <c r="J41" s="55">
        <v>0</v>
      </c>
      <c r="K41" s="55">
        <v>0</v>
      </c>
      <c r="L41" s="55">
        <v>0</v>
      </c>
      <c r="M41" s="1"/>
      <c r="N41" s="1"/>
      <c r="O41" s="1"/>
      <c r="P41" s="1"/>
      <c r="Q41" s="134"/>
      <c r="R41" s="134"/>
      <c r="S41" s="1"/>
    </row>
    <row r="42" spans="1:19" ht="26.25" customHeight="1">
      <c r="A42" s="57">
        <v>2</v>
      </c>
      <c r="B42" s="58">
        <v>2</v>
      </c>
      <c r="C42" s="42"/>
      <c r="D42" s="43"/>
      <c r="E42" s="44"/>
      <c r="F42" s="45"/>
      <c r="G42" s="46" t="s">
        <v>46</v>
      </c>
      <c r="H42" s="38">
        <v>13</v>
      </c>
      <c r="I42" s="59">
        <f t="shared" ref="I42:L44" si="2">I43</f>
        <v>4600</v>
      </c>
      <c r="J42" s="60">
        <f t="shared" si="2"/>
        <v>700</v>
      </c>
      <c r="K42" s="59">
        <f t="shared" si="2"/>
        <v>480</v>
      </c>
      <c r="L42" s="59">
        <f t="shared" si="2"/>
        <v>480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3">
        <v>2</v>
      </c>
      <c r="B43" s="49">
        <v>2</v>
      </c>
      <c r="C43" s="50">
        <v>1</v>
      </c>
      <c r="D43" s="51"/>
      <c r="E43" s="49"/>
      <c r="F43" s="52"/>
      <c r="G43" s="43" t="s">
        <v>46</v>
      </c>
      <c r="H43" s="38">
        <v>14</v>
      </c>
      <c r="I43" s="39">
        <f t="shared" si="2"/>
        <v>4600</v>
      </c>
      <c r="J43" s="40">
        <f t="shared" si="2"/>
        <v>700</v>
      </c>
      <c r="K43" s="39">
        <f t="shared" si="2"/>
        <v>480</v>
      </c>
      <c r="L43" s="40">
        <f t="shared" si="2"/>
        <v>480</v>
      </c>
      <c r="M43" s="1"/>
      <c r="N43" s="1"/>
      <c r="O43" s="1"/>
      <c r="P43" s="1"/>
      <c r="Q43" s="134"/>
      <c r="R43" s="1"/>
      <c r="S43" s="134"/>
    </row>
    <row r="44" spans="1:19" ht="15.75" hidden="1" customHeight="1" collapsed="1">
      <c r="A44" s="53">
        <v>2</v>
      </c>
      <c r="B44" s="49">
        <v>2</v>
      </c>
      <c r="C44" s="50">
        <v>1</v>
      </c>
      <c r="D44" s="51">
        <v>1</v>
      </c>
      <c r="E44" s="49"/>
      <c r="F44" s="52"/>
      <c r="G44" s="43" t="s">
        <v>46</v>
      </c>
      <c r="H44" s="38">
        <v>15</v>
      </c>
      <c r="I44" s="39">
        <f t="shared" si="2"/>
        <v>4600</v>
      </c>
      <c r="J44" s="40">
        <f t="shared" si="2"/>
        <v>700</v>
      </c>
      <c r="K44" s="48">
        <f t="shared" si="2"/>
        <v>480</v>
      </c>
      <c r="L44" s="48">
        <f t="shared" si="2"/>
        <v>480</v>
      </c>
      <c r="M44" s="1"/>
      <c r="N44" s="1"/>
      <c r="O44" s="1"/>
      <c r="P44" s="1"/>
      <c r="Q44" s="134"/>
      <c r="R44" s="134"/>
      <c r="S44" s="1"/>
    </row>
    <row r="45" spans="1:19" ht="24.75" hidden="1" customHeight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3" t="s">
        <v>46</v>
      </c>
      <c r="H45" s="38">
        <v>16</v>
      </c>
      <c r="I45" s="66">
        <f>SUM(I46:I60)</f>
        <v>4600</v>
      </c>
      <c r="J45" s="66">
        <f>SUM(J46:J60)</f>
        <v>700</v>
      </c>
      <c r="K45" s="67">
        <f>SUM(K46:K60)</f>
        <v>480</v>
      </c>
      <c r="L45" s="67">
        <f>SUM(L46:L60)</f>
        <v>480</v>
      </c>
      <c r="M45" s="1"/>
      <c r="N45" s="1"/>
      <c r="O45" s="1"/>
      <c r="P45" s="1"/>
      <c r="Q45" s="134"/>
      <c r="R45" s="134"/>
      <c r="S45" s="1"/>
    </row>
    <row r="46" spans="1:19" ht="15.75" customHeight="1">
      <c r="A46" s="53">
        <v>2</v>
      </c>
      <c r="B46" s="49">
        <v>2</v>
      </c>
      <c r="C46" s="50">
        <v>1</v>
      </c>
      <c r="D46" s="51">
        <v>1</v>
      </c>
      <c r="E46" s="49">
        <v>1</v>
      </c>
      <c r="F46" s="68">
        <v>1</v>
      </c>
      <c r="G46" s="51" t="s">
        <v>47</v>
      </c>
      <c r="H46" s="38">
        <v>17</v>
      </c>
      <c r="I46" s="55">
        <v>3400</v>
      </c>
      <c r="J46" s="55">
        <v>700</v>
      </c>
      <c r="K46" s="55">
        <v>480</v>
      </c>
      <c r="L46" s="55">
        <v>480</v>
      </c>
      <c r="M46" s="1"/>
      <c r="N46" s="1"/>
      <c r="O46" s="1"/>
      <c r="P46" s="1"/>
      <c r="Q46" s="134"/>
      <c r="R46" s="134"/>
      <c r="S46" s="1"/>
    </row>
    <row r="47" spans="1:19" ht="26.25" hidden="1" customHeight="1" collapsed="1">
      <c r="A47" s="53">
        <v>2</v>
      </c>
      <c r="B47" s="49">
        <v>2</v>
      </c>
      <c r="C47" s="50">
        <v>1</v>
      </c>
      <c r="D47" s="51">
        <v>1</v>
      </c>
      <c r="E47" s="49">
        <v>1</v>
      </c>
      <c r="F47" s="52">
        <v>2</v>
      </c>
      <c r="G47" s="51" t="s">
        <v>48</v>
      </c>
      <c r="H47" s="38">
        <v>18</v>
      </c>
      <c r="I47" s="55">
        <v>0</v>
      </c>
      <c r="J47" s="55">
        <v>0</v>
      </c>
      <c r="K47" s="55">
        <v>0</v>
      </c>
      <c r="L47" s="55">
        <v>0</v>
      </c>
      <c r="M47" s="1"/>
      <c r="N47" s="1"/>
      <c r="O47" s="1"/>
      <c r="P47" s="1"/>
      <c r="Q47" s="134"/>
      <c r="R47" s="134"/>
      <c r="S47" s="1"/>
    </row>
    <row r="48" spans="1:19" ht="26.25" hidden="1" customHeight="1" collapsed="1">
      <c r="A48" s="53">
        <v>2</v>
      </c>
      <c r="B48" s="49">
        <v>2</v>
      </c>
      <c r="C48" s="50">
        <v>1</v>
      </c>
      <c r="D48" s="51">
        <v>1</v>
      </c>
      <c r="E48" s="49">
        <v>1</v>
      </c>
      <c r="F48" s="52">
        <v>5</v>
      </c>
      <c r="G48" s="51" t="s">
        <v>49</v>
      </c>
      <c r="H48" s="38">
        <v>19</v>
      </c>
      <c r="I48" s="55">
        <v>0</v>
      </c>
      <c r="J48" s="55">
        <v>0</v>
      </c>
      <c r="K48" s="55">
        <v>0</v>
      </c>
      <c r="L48" s="55">
        <v>0</v>
      </c>
      <c r="M48" s="1"/>
      <c r="N48" s="1"/>
      <c r="O48" s="1"/>
      <c r="P48" s="1"/>
      <c r="Q48" s="134"/>
      <c r="R48" s="134"/>
      <c r="S48" s="1"/>
    </row>
    <row r="49" spans="1:19" ht="27" customHeight="1">
      <c r="A49" s="53">
        <v>2</v>
      </c>
      <c r="B49" s="49">
        <v>2</v>
      </c>
      <c r="C49" s="50">
        <v>1</v>
      </c>
      <c r="D49" s="51">
        <v>1</v>
      </c>
      <c r="E49" s="49">
        <v>1</v>
      </c>
      <c r="F49" s="52">
        <v>6</v>
      </c>
      <c r="G49" s="51" t="s">
        <v>50</v>
      </c>
      <c r="H49" s="38">
        <v>20</v>
      </c>
      <c r="I49" s="55">
        <v>500</v>
      </c>
      <c r="J49" s="55">
        <v>0</v>
      </c>
      <c r="K49" s="55">
        <v>0</v>
      </c>
      <c r="L49" s="55">
        <v>0</v>
      </c>
      <c r="M49" s="1"/>
      <c r="N49" s="1"/>
      <c r="O49" s="1"/>
      <c r="P49" s="1"/>
      <c r="Q49" s="134"/>
      <c r="R49" s="134"/>
      <c r="S49" s="1"/>
    </row>
    <row r="50" spans="1:19" ht="26.25" hidden="1" customHeight="1" collapsed="1">
      <c r="A50" s="69">
        <v>2</v>
      </c>
      <c r="B50" s="44">
        <v>2</v>
      </c>
      <c r="C50" s="42">
        <v>1</v>
      </c>
      <c r="D50" s="43">
        <v>1</v>
      </c>
      <c r="E50" s="44">
        <v>1</v>
      </c>
      <c r="F50" s="45">
        <v>7</v>
      </c>
      <c r="G50" s="43" t="s">
        <v>51</v>
      </c>
      <c r="H50" s="38">
        <v>21</v>
      </c>
      <c r="I50" s="55">
        <v>0</v>
      </c>
      <c r="J50" s="55">
        <v>0</v>
      </c>
      <c r="K50" s="55">
        <v>0</v>
      </c>
      <c r="L50" s="55">
        <v>0</v>
      </c>
      <c r="M50" s="1"/>
      <c r="N50" s="1"/>
      <c r="O50" s="1"/>
      <c r="P50" s="1"/>
      <c r="Q50" s="134"/>
      <c r="R50" s="134"/>
      <c r="S50" s="1"/>
    </row>
    <row r="51" spans="1:19" ht="15" hidden="1" customHeight="1" collapsed="1">
      <c r="A51" s="53">
        <v>2</v>
      </c>
      <c r="B51" s="49">
        <v>2</v>
      </c>
      <c r="C51" s="50">
        <v>1</v>
      </c>
      <c r="D51" s="51">
        <v>1</v>
      </c>
      <c r="E51" s="49">
        <v>1</v>
      </c>
      <c r="F51" s="52">
        <v>11</v>
      </c>
      <c r="G51" s="51" t="s">
        <v>52</v>
      </c>
      <c r="H51" s="38">
        <v>22</v>
      </c>
      <c r="I51" s="56">
        <v>0</v>
      </c>
      <c r="J51" s="55">
        <v>0</v>
      </c>
      <c r="K51" s="55">
        <v>0</v>
      </c>
      <c r="L51" s="55">
        <v>0</v>
      </c>
      <c r="M51" s="1"/>
      <c r="N51" s="1"/>
      <c r="O51" s="1"/>
      <c r="P51" s="1"/>
      <c r="Q51" s="134"/>
      <c r="R51" s="134"/>
      <c r="S51" s="1"/>
    </row>
    <row r="52" spans="1:19" ht="15.75" hidden="1" customHeight="1" collapsed="1">
      <c r="A52" s="61">
        <v>2</v>
      </c>
      <c r="B52" s="70">
        <v>2</v>
      </c>
      <c r="C52" s="71">
        <v>1</v>
      </c>
      <c r="D52" s="71">
        <v>1</v>
      </c>
      <c r="E52" s="71">
        <v>1</v>
      </c>
      <c r="F52" s="72">
        <v>12</v>
      </c>
      <c r="G52" s="73" t="s">
        <v>53</v>
      </c>
      <c r="H52" s="38">
        <v>23</v>
      </c>
      <c r="I52" s="74">
        <v>0</v>
      </c>
      <c r="J52" s="55">
        <v>0</v>
      </c>
      <c r="K52" s="55">
        <v>0</v>
      </c>
      <c r="L52" s="55">
        <v>0</v>
      </c>
      <c r="M52" s="1"/>
      <c r="N52" s="1"/>
      <c r="O52" s="1"/>
      <c r="P52" s="1"/>
      <c r="Q52" s="134"/>
      <c r="R52" s="134"/>
      <c r="S52" s="1"/>
    </row>
    <row r="53" spans="1:19" ht="25.5" hidden="1" customHeight="1" collapsed="1">
      <c r="A53" s="53">
        <v>2</v>
      </c>
      <c r="B53" s="49">
        <v>2</v>
      </c>
      <c r="C53" s="50">
        <v>1</v>
      </c>
      <c r="D53" s="50">
        <v>1</v>
      </c>
      <c r="E53" s="50">
        <v>1</v>
      </c>
      <c r="F53" s="52">
        <v>14</v>
      </c>
      <c r="G53" s="75" t="s">
        <v>54</v>
      </c>
      <c r="H53" s="38">
        <v>24</v>
      </c>
      <c r="I53" s="56">
        <v>0</v>
      </c>
      <c r="J53" s="56">
        <v>0</v>
      </c>
      <c r="K53" s="56">
        <v>0</v>
      </c>
      <c r="L53" s="56">
        <v>0</v>
      </c>
      <c r="M53" s="1"/>
      <c r="N53" s="1"/>
      <c r="O53" s="1"/>
      <c r="P53" s="1"/>
      <c r="Q53" s="134"/>
      <c r="R53" s="134"/>
      <c r="S53" s="1"/>
    </row>
    <row r="54" spans="1:19" ht="27.75" hidden="1" customHeight="1" collapsed="1">
      <c r="A54" s="53">
        <v>2</v>
      </c>
      <c r="B54" s="49">
        <v>2</v>
      </c>
      <c r="C54" s="50">
        <v>1</v>
      </c>
      <c r="D54" s="50">
        <v>1</v>
      </c>
      <c r="E54" s="50">
        <v>1</v>
      </c>
      <c r="F54" s="52">
        <v>15</v>
      </c>
      <c r="G54" s="51" t="s">
        <v>55</v>
      </c>
      <c r="H54" s="38">
        <v>25</v>
      </c>
      <c r="I54" s="56">
        <v>0</v>
      </c>
      <c r="J54" s="55">
        <v>0</v>
      </c>
      <c r="K54" s="55">
        <v>0</v>
      </c>
      <c r="L54" s="55">
        <v>0</v>
      </c>
      <c r="M54" s="1"/>
      <c r="N54" s="1"/>
      <c r="O54" s="1"/>
      <c r="P54" s="1"/>
      <c r="Q54" s="134"/>
      <c r="R54" s="134"/>
      <c r="S54" s="1"/>
    </row>
    <row r="55" spans="1:19" ht="15.75" hidden="1" customHeight="1" collapsed="1">
      <c r="A55" s="53">
        <v>2</v>
      </c>
      <c r="B55" s="49">
        <v>2</v>
      </c>
      <c r="C55" s="50">
        <v>1</v>
      </c>
      <c r="D55" s="50">
        <v>1</v>
      </c>
      <c r="E55" s="50">
        <v>1</v>
      </c>
      <c r="F55" s="52">
        <v>16</v>
      </c>
      <c r="G55" s="51" t="s">
        <v>56</v>
      </c>
      <c r="H55" s="38">
        <v>26</v>
      </c>
      <c r="I55" s="56">
        <v>0</v>
      </c>
      <c r="J55" s="55">
        <v>0</v>
      </c>
      <c r="K55" s="55">
        <v>0</v>
      </c>
      <c r="L55" s="55">
        <v>0</v>
      </c>
      <c r="M55" s="1"/>
      <c r="N55" s="1"/>
      <c r="O55" s="1"/>
      <c r="P55" s="1"/>
      <c r="Q55" s="134"/>
      <c r="R55" s="134"/>
      <c r="S55" s="1"/>
    </row>
    <row r="56" spans="1:19" ht="27.75" hidden="1" customHeight="1" collapsed="1">
      <c r="A56" s="53">
        <v>2</v>
      </c>
      <c r="B56" s="49">
        <v>2</v>
      </c>
      <c r="C56" s="50">
        <v>1</v>
      </c>
      <c r="D56" s="50">
        <v>1</v>
      </c>
      <c r="E56" s="50">
        <v>1</v>
      </c>
      <c r="F56" s="52">
        <v>17</v>
      </c>
      <c r="G56" s="51" t="s">
        <v>57</v>
      </c>
      <c r="H56" s="38">
        <v>27</v>
      </c>
      <c r="I56" s="56">
        <v>0</v>
      </c>
      <c r="J56" s="56">
        <v>0</v>
      </c>
      <c r="K56" s="56">
        <v>0</v>
      </c>
      <c r="L56" s="56">
        <v>0</v>
      </c>
      <c r="M56" s="1"/>
      <c r="N56" s="1"/>
      <c r="O56" s="1"/>
      <c r="P56" s="1"/>
      <c r="Q56" s="134"/>
      <c r="R56" s="134"/>
      <c r="S56" s="1"/>
    </row>
    <row r="57" spans="1:19" ht="14.25" hidden="1" customHeight="1" collapsed="1">
      <c r="A57" s="53">
        <v>2</v>
      </c>
      <c r="B57" s="49">
        <v>2</v>
      </c>
      <c r="C57" s="50">
        <v>1</v>
      </c>
      <c r="D57" s="50">
        <v>1</v>
      </c>
      <c r="E57" s="50">
        <v>1</v>
      </c>
      <c r="F57" s="52">
        <v>20</v>
      </c>
      <c r="G57" s="51" t="s">
        <v>58</v>
      </c>
      <c r="H57" s="38">
        <v>28</v>
      </c>
      <c r="I57" s="56">
        <v>0</v>
      </c>
      <c r="J57" s="55">
        <v>0</v>
      </c>
      <c r="K57" s="55">
        <v>0</v>
      </c>
      <c r="L57" s="55">
        <v>0</v>
      </c>
      <c r="M57" s="1"/>
      <c r="N57" s="1"/>
      <c r="O57" s="1"/>
      <c r="P57" s="1"/>
      <c r="Q57" s="134"/>
      <c r="R57" s="134"/>
      <c r="S57" s="1"/>
    </row>
    <row r="58" spans="1:19" ht="27.75" hidden="1" customHeight="1" collapsed="1">
      <c r="A58" s="53">
        <v>2</v>
      </c>
      <c r="B58" s="49">
        <v>2</v>
      </c>
      <c r="C58" s="50">
        <v>1</v>
      </c>
      <c r="D58" s="50">
        <v>1</v>
      </c>
      <c r="E58" s="50">
        <v>1</v>
      </c>
      <c r="F58" s="52">
        <v>21</v>
      </c>
      <c r="G58" s="51" t="s">
        <v>59</v>
      </c>
      <c r="H58" s="38">
        <v>29</v>
      </c>
      <c r="I58" s="56">
        <v>0</v>
      </c>
      <c r="J58" s="55">
        <v>0</v>
      </c>
      <c r="K58" s="55">
        <v>0</v>
      </c>
      <c r="L58" s="55">
        <v>0</v>
      </c>
      <c r="M58" s="1"/>
      <c r="N58" s="1"/>
      <c r="O58" s="1"/>
      <c r="P58" s="1"/>
      <c r="Q58" s="134"/>
      <c r="R58" s="134"/>
      <c r="S58" s="1"/>
    </row>
    <row r="59" spans="1:19" ht="12" hidden="1" customHeight="1" collapsed="1">
      <c r="A59" s="53">
        <v>2</v>
      </c>
      <c r="B59" s="49">
        <v>2</v>
      </c>
      <c r="C59" s="50">
        <v>1</v>
      </c>
      <c r="D59" s="50">
        <v>1</v>
      </c>
      <c r="E59" s="50">
        <v>1</v>
      </c>
      <c r="F59" s="52">
        <v>22</v>
      </c>
      <c r="G59" s="51" t="s">
        <v>60</v>
      </c>
      <c r="H59" s="38">
        <v>30</v>
      </c>
      <c r="I59" s="56">
        <v>0</v>
      </c>
      <c r="J59" s="55">
        <v>0</v>
      </c>
      <c r="K59" s="55">
        <v>0</v>
      </c>
      <c r="L59" s="55">
        <v>0</v>
      </c>
      <c r="M59" s="1"/>
      <c r="N59" s="1"/>
      <c r="O59" s="1"/>
      <c r="P59" s="1"/>
      <c r="Q59" s="134"/>
      <c r="R59" s="134"/>
      <c r="S59" s="1"/>
    </row>
    <row r="60" spans="1:19" ht="15" customHeight="1">
      <c r="A60" s="53">
        <v>2</v>
      </c>
      <c r="B60" s="49">
        <v>2</v>
      </c>
      <c r="C60" s="50">
        <v>1</v>
      </c>
      <c r="D60" s="50">
        <v>1</v>
      </c>
      <c r="E60" s="50">
        <v>1</v>
      </c>
      <c r="F60" s="52">
        <v>30</v>
      </c>
      <c r="G60" s="51" t="s">
        <v>61</v>
      </c>
      <c r="H60" s="38">
        <v>31</v>
      </c>
      <c r="I60" s="56">
        <v>700</v>
      </c>
      <c r="J60" s="55">
        <v>0</v>
      </c>
      <c r="K60" s="55">
        <v>0</v>
      </c>
      <c r="L60" s="55">
        <v>0</v>
      </c>
      <c r="M60" s="1"/>
      <c r="N60" s="1"/>
      <c r="O60" s="1"/>
      <c r="P60" s="1"/>
      <c r="Q60" s="134"/>
      <c r="R60" s="134"/>
      <c r="S60" s="1"/>
    </row>
    <row r="61" spans="1:19" ht="14.25" hidden="1" customHeight="1" collapsed="1">
      <c r="A61" s="76">
        <v>2</v>
      </c>
      <c r="B61" s="77">
        <v>3</v>
      </c>
      <c r="C61" s="41"/>
      <c r="D61" s="42"/>
      <c r="E61" s="42"/>
      <c r="F61" s="45"/>
      <c r="G61" s="78" t="s">
        <v>62</v>
      </c>
      <c r="H61" s="38">
        <v>32</v>
      </c>
      <c r="I61" s="59">
        <f>I62</f>
        <v>0</v>
      </c>
      <c r="J61" s="59">
        <f>J62</f>
        <v>0</v>
      </c>
      <c r="K61" s="59">
        <f>K62</f>
        <v>0</v>
      </c>
      <c r="L61" s="59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3">
        <v>2</v>
      </c>
      <c r="B62" s="49">
        <v>3</v>
      </c>
      <c r="C62" s="50">
        <v>1</v>
      </c>
      <c r="D62" s="50"/>
      <c r="E62" s="50"/>
      <c r="F62" s="52"/>
      <c r="G62" s="51" t="s">
        <v>63</v>
      </c>
      <c r="H62" s="38">
        <v>33</v>
      </c>
      <c r="I62" s="39">
        <f>SUM(I63+I68+I73)</f>
        <v>0</v>
      </c>
      <c r="J62" s="79">
        <f>SUM(J63+J68+J73)</f>
        <v>0</v>
      </c>
      <c r="K62" s="40">
        <f>SUM(K63+K68+K73)</f>
        <v>0</v>
      </c>
      <c r="L62" s="39">
        <f>SUM(L63+L68+L73)</f>
        <v>0</v>
      </c>
      <c r="M62" s="1"/>
      <c r="N62" s="1"/>
      <c r="O62" s="1"/>
      <c r="P62" s="1"/>
      <c r="Q62" s="134"/>
      <c r="R62" s="1"/>
      <c r="S62" s="134"/>
    </row>
    <row r="63" spans="1:19" ht="15" hidden="1" customHeight="1" collapsed="1">
      <c r="A63" s="53">
        <v>2</v>
      </c>
      <c r="B63" s="49">
        <v>3</v>
      </c>
      <c r="C63" s="50">
        <v>1</v>
      </c>
      <c r="D63" s="50">
        <v>1</v>
      </c>
      <c r="E63" s="50"/>
      <c r="F63" s="52"/>
      <c r="G63" s="51" t="s">
        <v>64</v>
      </c>
      <c r="H63" s="38">
        <v>34</v>
      </c>
      <c r="I63" s="39">
        <f>I64</f>
        <v>0</v>
      </c>
      <c r="J63" s="79">
        <f>J64</f>
        <v>0</v>
      </c>
      <c r="K63" s="40">
        <f>K64</f>
        <v>0</v>
      </c>
      <c r="L63" s="39">
        <f>L64</f>
        <v>0</v>
      </c>
      <c r="M63" s="1"/>
      <c r="N63" s="1"/>
      <c r="O63" s="1"/>
      <c r="P63" s="1"/>
      <c r="Q63" s="134"/>
      <c r="R63" s="134"/>
      <c r="S63" s="1"/>
    </row>
    <row r="64" spans="1:19" ht="13.5" hidden="1" customHeight="1" collapsed="1">
      <c r="A64" s="53">
        <v>2</v>
      </c>
      <c r="B64" s="49">
        <v>3</v>
      </c>
      <c r="C64" s="50">
        <v>1</v>
      </c>
      <c r="D64" s="50">
        <v>1</v>
      </c>
      <c r="E64" s="50">
        <v>1</v>
      </c>
      <c r="F64" s="52"/>
      <c r="G64" s="51" t="s">
        <v>64</v>
      </c>
      <c r="H64" s="38">
        <v>35</v>
      </c>
      <c r="I64" s="39">
        <f>SUM(I65:I67)</f>
        <v>0</v>
      </c>
      <c r="J64" s="79">
        <f>SUM(J65:J67)</f>
        <v>0</v>
      </c>
      <c r="K64" s="40">
        <f>SUM(K65:K67)</f>
        <v>0</v>
      </c>
      <c r="L64" s="39">
        <f>SUM(L65:L67)</f>
        <v>0</v>
      </c>
      <c r="M64" s="1"/>
      <c r="N64" s="1"/>
      <c r="O64" s="1"/>
      <c r="P64" s="1"/>
      <c r="Q64" s="134"/>
      <c r="R64" s="134"/>
      <c r="S64" s="1"/>
    </row>
    <row r="65" spans="1:19" s="135" customFormat="1" ht="25.5" hidden="1" customHeight="1" collapsed="1">
      <c r="A65" s="53">
        <v>2</v>
      </c>
      <c r="B65" s="49">
        <v>3</v>
      </c>
      <c r="C65" s="50">
        <v>1</v>
      </c>
      <c r="D65" s="50">
        <v>1</v>
      </c>
      <c r="E65" s="50">
        <v>1</v>
      </c>
      <c r="F65" s="52">
        <v>1</v>
      </c>
      <c r="G65" s="51" t="s">
        <v>65</v>
      </c>
      <c r="H65" s="38">
        <v>36</v>
      </c>
      <c r="I65" s="56">
        <v>0</v>
      </c>
      <c r="J65" s="56">
        <v>0</v>
      </c>
      <c r="K65" s="56">
        <v>0</v>
      </c>
      <c r="L65" s="56">
        <v>0</v>
      </c>
      <c r="Q65" s="134"/>
      <c r="R65" s="134"/>
    </row>
    <row r="66" spans="1:19" ht="19.5" hidden="1" customHeight="1" collapsed="1">
      <c r="A66" s="53">
        <v>2</v>
      </c>
      <c r="B66" s="44">
        <v>3</v>
      </c>
      <c r="C66" s="42">
        <v>1</v>
      </c>
      <c r="D66" s="42">
        <v>1</v>
      </c>
      <c r="E66" s="42">
        <v>1</v>
      </c>
      <c r="F66" s="45">
        <v>2</v>
      </c>
      <c r="G66" s="43" t="s">
        <v>66</v>
      </c>
      <c r="H66" s="38">
        <v>37</v>
      </c>
      <c r="I66" s="54">
        <v>0</v>
      </c>
      <c r="J66" s="54">
        <v>0</v>
      </c>
      <c r="K66" s="54">
        <v>0</v>
      </c>
      <c r="L66" s="54">
        <v>0</v>
      </c>
      <c r="M66" s="1"/>
      <c r="N66" s="1"/>
      <c r="O66" s="1"/>
      <c r="P66" s="1"/>
      <c r="Q66" s="134"/>
      <c r="R66" s="134"/>
      <c r="S66" s="1"/>
    </row>
    <row r="67" spans="1:19" ht="16.5" hidden="1" customHeight="1" collapsed="1">
      <c r="A67" s="49">
        <v>2</v>
      </c>
      <c r="B67" s="50">
        <v>3</v>
      </c>
      <c r="C67" s="50">
        <v>1</v>
      </c>
      <c r="D67" s="50">
        <v>1</v>
      </c>
      <c r="E67" s="50">
        <v>1</v>
      </c>
      <c r="F67" s="52">
        <v>3</v>
      </c>
      <c r="G67" s="51" t="s">
        <v>67</v>
      </c>
      <c r="H67" s="38">
        <v>38</v>
      </c>
      <c r="I67" s="56">
        <v>0</v>
      </c>
      <c r="J67" s="56">
        <v>0</v>
      </c>
      <c r="K67" s="56">
        <v>0</v>
      </c>
      <c r="L67" s="56">
        <v>0</v>
      </c>
      <c r="M67" s="1"/>
      <c r="N67" s="1"/>
      <c r="O67" s="1"/>
      <c r="P67" s="1"/>
      <c r="Q67" s="134"/>
      <c r="R67" s="134"/>
      <c r="S67" s="1"/>
    </row>
    <row r="68" spans="1:19" ht="29.25" hidden="1" customHeight="1" collapsed="1">
      <c r="A68" s="44">
        <v>2</v>
      </c>
      <c r="B68" s="42">
        <v>3</v>
      </c>
      <c r="C68" s="42">
        <v>1</v>
      </c>
      <c r="D68" s="42">
        <v>2</v>
      </c>
      <c r="E68" s="42"/>
      <c r="F68" s="45"/>
      <c r="G68" s="43" t="s">
        <v>68</v>
      </c>
      <c r="H68" s="38">
        <v>39</v>
      </c>
      <c r="I68" s="59">
        <f>I69</f>
        <v>0</v>
      </c>
      <c r="J68" s="80">
        <f>J69</f>
        <v>0</v>
      </c>
      <c r="K68" s="60">
        <f>K69</f>
        <v>0</v>
      </c>
      <c r="L68" s="60">
        <f>L69</f>
        <v>0</v>
      </c>
      <c r="M68" s="1"/>
      <c r="N68" s="1"/>
      <c r="O68" s="1"/>
      <c r="P68" s="1"/>
      <c r="Q68" s="134"/>
      <c r="R68" s="134"/>
      <c r="S68" s="1"/>
    </row>
    <row r="69" spans="1:19" ht="27" hidden="1" customHeight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3" t="s">
        <v>68</v>
      </c>
      <c r="H69" s="38">
        <v>40</v>
      </c>
      <c r="I69" s="48">
        <f>SUM(I70:I72)</f>
        <v>0</v>
      </c>
      <c r="J69" s="81">
        <f>SUM(J70:J72)</f>
        <v>0</v>
      </c>
      <c r="K69" s="47">
        <f>SUM(K70:K72)</f>
        <v>0</v>
      </c>
      <c r="L69" s="40">
        <f>SUM(L70:L72)</f>
        <v>0</v>
      </c>
      <c r="M69" s="1"/>
      <c r="N69" s="1"/>
      <c r="O69" s="1"/>
      <c r="P69" s="1"/>
      <c r="Q69" s="134"/>
      <c r="R69" s="134"/>
      <c r="S69" s="1"/>
    </row>
    <row r="70" spans="1:19" s="135" customFormat="1" ht="27" hidden="1" customHeight="1" collapsed="1">
      <c r="A70" s="49">
        <v>2</v>
      </c>
      <c r="B70" s="50">
        <v>3</v>
      </c>
      <c r="C70" s="50">
        <v>1</v>
      </c>
      <c r="D70" s="50">
        <v>2</v>
      </c>
      <c r="E70" s="50">
        <v>1</v>
      </c>
      <c r="F70" s="52">
        <v>1</v>
      </c>
      <c r="G70" s="53" t="s">
        <v>65</v>
      </c>
      <c r="H70" s="38">
        <v>41</v>
      </c>
      <c r="I70" s="56">
        <v>0</v>
      </c>
      <c r="J70" s="56">
        <v>0</v>
      </c>
      <c r="K70" s="56">
        <v>0</v>
      </c>
      <c r="L70" s="56">
        <v>0</v>
      </c>
      <c r="Q70" s="134"/>
      <c r="R70" s="134"/>
    </row>
    <row r="71" spans="1:19" ht="16.5" hidden="1" customHeight="1" collapsed="1">
      <c r="A71" s="49">
        <v>2</v>
      </c>
      <c r="B71" s="50">
        <v>3</v>
      </c>
      <c r="C71" s="50">
        <v>1</v>
      </c>
      <c r="D71" s="50">
        <v>2</v>
      </c>
      <c r="E71" s="50">
        <v>1</v>
      </c>
      <c r="F71" s="52">
        <v>2</v>
      </c>
      <c r="G71" s="53" t="s">
        <v>66</v>
      </c>
      <c r="H71" s="38">
        <v>42</v>
      </c>
      <c r="I71" s="56">
        <v>0</v>
      </c>
      <c r="J71" s="56">
        <v>0</v>
      </c>
      <c r="K71" s="56">
        <v>0</v>
      </c>
      <c r="L71" s="56">
        <v>0</v>
      </c>
      <c r="M71" s="1"/>
      <c r="N71" s="1"/>
      <c r="O71" s="1"/>
      <c r="P71" s="1"/>
      <c r="Q71" s="134"/>
      <c r="R71" s="134"/>
      <c r="S71" s="1"/>
    </row>
    <row r="72" spans="1:19" ht="15" hidden="1" customHeight="1" collapsed="1">
      <c r="A72" s="49">
        <v>2</v>
      </c>
      <c r="B72" s="50">
        <v>3</v>
      </c>
      <c r="C72" s="50">
        <v>1</v>
      </c>
      <c r="D72" s="50">
        <v>2</v>
      </c>
      <c r="E72" s="50">
        <v>1</v>
      </c>
      <c r="F72" s="52">
        <v>3</v>
      </c>
      <c r="G72" s="53" t="s">
        <v>67</v>
      </c>
      <c r="H72" s="38">
        <v>43</v>
      </c>
      <c r="I72" s="56">
        <v>0</v>
      </c>
      <c r="J72" s="56">
        <v>0</v>
      </c>
      <c r="K72" s="56">
        <v>0</v>
      </c>
      <c r="L72" s="56">
        <v>0</v>
      </c>
      <c r="M72" s="1"/>
      <c r="N72" s="1"/>
      <c r="O72" s="1"/>
      <c r="P72" s="1"/>
      <c r="Q72" s="134"/>
      <c r="R72" s="134"/>
      <c r="S72" s="1"/>
    </row>
    <row r="73" spans="1:19" ht="27.75" hidden="1" customHeight="1" collapsed="1">
      <c r="A73" s="49">
        <v>2</v>
      </c>
      <c r="B73" s="50">
        <v>3</v>
      </c>
      <c r="C73" s="50">
        <v>1</v>
      </c>
      <c r="D73" s="50">
        <v>3</v>
      </c>
      <c r="E73" s="50"/>
      <c r="F73" s="52"/>
      <c r="G73" s="53" t="s">
        <v>69</v>
      </c>
      <c r="H73" s="38">
        <v>44</v>
      </c>
      <c r="I73" s="39">
        <f>I74</f>
        <v>0</v>
      </c>
      <c r="J73" s="79">
        <f>J74</f>
        <v>0</v>
      </c>
      <c r="K73" s="40">
        <f>K74</f>
        <v>0</v>
      </c>
      <c r="L73" s="40">
        <f>L74</f>
        <v>0</v>
      </c>
      <c r="M73" s="1"/>
      <c r="N73" s="1"/>
      <c r="O73" s="1"/>
      <c r="P73" s="1"/>
      <c r="Q73" s="134"/>
      <c r="R73" s="134"/>
      <c r="S73" s="1"/>
    </row>
    <row r="74" spans="1:19" ht="26.25" hidden="1" customHeight="1" collapsed="1">
      <c r="A74" s="49">
        <v>2</v>
      </c>
      <c r="B74" s="50">
        <v>3</v>
      </c>
      <c r="C74" s="50">
        <v>1</v>
      </c>
      <c r="D74" s="50">
        <v>3</v>
      </c>
      <c r="E74" s="50">
        <v>1</v>
      </c>
      <c r="F74" s="52"/>
      <c r="G74" s="53" t="s">
        <v>70</v>
      </c>
      <c r="H74" s="38">
        <v>45</v>
      </c>
      <c r="I74" s="39">
        <f>SUM(I75:I77)</f>
        <v>0</v>
      </c>
      <c r="J74" s="79">
        <f>SUM(J75:J77)</f>
        <v>0</v>
      </c>
      <c r="K74" s="40">
        <f>SUM(K75:K77)</f>
        <v>0</v>
      </c>
      <c r="L74" s="40">
        <f>SUM(L75:L77)</f>
        <v>0</v>
      </c>
      <c r="M74" s="1"/>
      <c r="N74" s="1"/>
      <c r="O74" s="1"/>
      <c r="P74" s="1"/>
      <c r="Q74" s="134"/>
      <c r="R74" s="134"/>
      <c r="S74" s="1"/>
    </row>
    <row r="75" spans="1:19" ht="15" hidden="1" customHeight="1" collapsed="1">
      <c r="A75" s="44">
        <v>2</v>
      </c>
      <c r="B75" s="42">
        <v>3</v>
      </c>
      <c r="C75" s="42">
        <v>1</v>
      </c>
      <c r="D75" s="42">
        <v>3</v>
      </c>
      <c r="E75" s="42">
        <v>1</v>
      </c>
      <c r="F75" s="45">
        <v>1</v>
      </c>
      <c r="G75" s="69" t="s">
        <v>71</v>
      </c>
      <c r="H75" s="38">
        <v>46</v>
      </c>
      <c r="I75" s="54">
        <v>0</v>
      </c>
      <c r="J75" s="54">
        <v>0</v>
      </c>
      <c r="K75" s="54">
        <v>0</v>
      </c>
      <c r="L75" s="54">
        <v>0</v>
      </c>
      <c r="M75" s="1"/>
      <c r="N75" s="1"/>
      <c r="O75" s="1"/>
      <c r="P75" s="1"/>
      <c r="Q75" s="134"/>
      <c r="R75" s="134"/>
      <c r="S75" s="1"/>
    </row>
    <row r="76" spans="1:19" ht="16.5" hidden="1" customHeight="1" collapsed="1">
      <c r="A76" s="49">
        <v>2</v>
      </c>
      <c r="B76" s="50">
        <v>3</v>
      </c>
      <c r="C76" s="50">
        <v>1</v>
      </c>
      <c r="D76" s="50">
        <v>3</v>
      </c>
      <c r="E76" s="50">
        <v>1</v>
      </c>
      <c r="F76" s="52">
        <v>2</v>
      </c>
      <c r="G76" s="53" t="s">
        <v>72</v>
      </c>
      <c r="H76" s="38">
        <v>47</v>
      </c>
      <c r="I76" s="56">
        <v>0</v>
      </c>
      <c r="J76" s="56">
        <v>0</v>
      </c>
      <c r="K76" s="56">
        <v>0</v>
      </c>
      <c r="L76" s="56">
        <v>0</v>
      </c>
      <c r="M76" s="1"/>
      <c r="N76" s="1"/>
      <c r="O76" s="1"/>
      <c r="P76" s="1"/>
      <c r="Q76" s="134"/>
      <c r="R76" s="134"/>
      <c r="S76" s="1"/>
    </row>
    <row r="77" spans="1:19" ht="17.25" hidden="1" customHeight="1" collapsed="1">
      <c r="A77" s="44">
        <v>2</v>
      </c>
      <c r="B77" s="42">
        <v>3</v>
      </c>
      <c r="C77" s="42">
        <v>1</v>
      </c>
      <c r="D77" s="42">
        <v>3</v>
      </c>
      <c r="E77" s="42">
        <v>1</v>
      </c>
      <c r="F77" s="45">
        <v>3</v>
      </c>
      <c r="G77" s="69" t="s">
        <v>73</v>
      </c>
      <c r="H77" s="38">
        <v>48</v>
      </c>
      <c r="I77" s="54">
        <v>0</v>
      </c>
      <c r="J77" s="54">
        <v>0</v>
      </c>
      <c r="K77" s="54">
        <v>0</v>
      </c>
      <c r="L77" s="54">
        <v>0</v>
      </c>
      <c r="M77" s="1"/>
      <c r="N77" s="1"/>
      <c r="O77" s="1"/>
      <c r="P77" s="1"/>
      <c r="Q77" s="134"/>
      <c r="R77" s="134"/>
      <c r="S77" s="1"/>
    </row>
    <row r="78" spans="1:19" ht="12.75" hidden="1" customHeight="1" collapsed="1">
      <c r="A78" s="44">
        <v>2</v>
      </c>
      <c r="B78" s="42">
        <v>3</v>
      </c>
      <c r="C78" s="42">
        <v>2</v>
      </c>
      <c r="D78" s="42"/>
      <c r="E78" s="42"/>
      <c r="F78" s="45"/>
      <c r="G78" s="69" t="s">
        <v>74</v>
      </c>
      <c r="H78" s="38">
        <v>49</v>
      </c>
      <c r="I78" s="39">
        <f t="shared" ref="I78:L79" si="3">I79</f>
        <v>0</v>
      </c>
      <c r="J78" s="39">
        <f t="shared" si="3"/>
        <v>0</v>
      </c>
      <c r="K78" s="39">
        <f t="shared" si="3"/>
        <v>0</v>
      </c>
      <c r="L78" s="39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4">
        <v>2</v>
      </c>
      <c r="B79" s="42">
        <v>3</v>
      </c>
      <c r="C79" s="42">
        <v>2</v>
      </c>
      <c r="D79" s="42">
        <v>1</v>
      </c>
      <c r="E79" s="42"/>
      <c r="F79" s="45"/>
      <c r="G79" s="69" t="s">
        <v>74</v>
      </c>
      <c r="H79" s="38">
        <v>50</v>
      </c>
      <c r="I79" s="39">
        <f t="shared" si="3"/>
        <v>0</v>
      </c>
      <c r="J79" s="39">
        <f t="shared" si="3"/>
        <v>0</v>
      </c>
      <c r="K79" s="39">
        <f t="shared" si="3"/>
        <v>0</v>
      </c>
      <c r="L79" s="39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4">
        <v>2</v>
      </c>
      <c r="B80" s="42">
        <v>3</v>
      </c>
      <c r="C80" s="42">
        <v>2</v>
      </c>
      <c r="D80" s="42">
        <v>1</v>
      </c>
      <c r="E80" s="42">
        <v>1</v>
      </c>
      <c r="F80" s="45"/>
      <c r="G80" s="69" t="s">
        <v>74</v>
      </c>
      <c r="H80" s="38">
        <v>51</v>
      </c>
      <c r="I80" s="39">
        <f>SUM(I81)</f>
        <v>0</v>
      </c>
      <c r="J80" s="39">
        <f>SUM(J81)</f>
        <v>0</v>
      </c>
      <c r="K80" s="39">
        <f>SUM(K81)</f>
        <v>0</v>
      </c>
      <c r="L80" s="39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4">
        <v>2</v>
      </c>
      <c r="B81" s="42">
        <v>3</v>
      </c>
      <c r="C81" s="42">
        <v>2</v>
      </c>
      <c r="D81" s="42">
        <v>1</v>
      </c>
      <c r="E81" s="42">
        <v>1</v>
      </c>
      <c r="F81" s="45">
        <v>1</v>
      </c>
      <c r="G81" s="69" t="s">
        <v>74</v>
      </c>
      <c r="H81" s="38">
        <v>52</v>
      </c>
      <c r="I81" s="56">
        <v>0</v>
      </c>
      <c r="J81" s="56">
        <v>0</v>
      </c>
      <c r="K81" s="56">
        <v>0</v>
      </c>
      <c r="L81" s="56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4">
        <v>2</v>
      </c>
      <c r="B82" s="35">
        <v>4</v>
      </c>
      <c r="C82" s="35"/>
      <c r="D82" s="35"/>
      <c r="E82" s="35"/>
      <c r="F82" s="37"/>
      <c r="G82" s="82" t="s">
        <v>75</v>
      </c>
      <c r="H82" s="38">
        <v>53</v>
      </c>
      <c r="I82" s="39">
        <f t="shared" ref="I82:L84" si="4">I83</f>
        <v>0</v>
      </c>
      <c r="J82" s="79">
        <f t="shared" si="4"/>
        <v>0</v>
      </c>
      <c r="K82" s="40">
        <f t="shared" si="4"/>
        <v>0</v>
      </c>
      <c r="L82" s="40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49">
        <v>2</v>
      </c>
      <c r="B83" s="50">
        <v>4</v>
      </c>
      <c r="C83" s="50">
        <v>1</v>
      </c>
      <c r="D83" s="50"/>
      <c r="E83" s="50"/>
      <c r="F83" s="52"/>
      <c r="G83" s="53" t="s">
        <v>76</v>
      </c>
      <c r="H83" s="38">
        <v>54</v>
      </c>
      <c r="I83" s="39">
        <f t="shared" si="4"/>
        <v>0</v>
      </c>
      <c r="J83" s="79">
        <f t="shared" si="4"/>
        <v>0</v>
      </c>
      <c r="K83" s="40">
        <f t="shared" si="4"/>
        <v>0</v>
      </c>
      <c r="L83" s="40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49">
        <v>2</v>
      </c>
      <c r="B84" s="50">
        <v>4</v>
      </c>
      <c r="C84" s="50">
        <v>1</v>
      </c>
      <c r="D84" s="50">
        <v>1</v>
      </c>
      <c r="E84" s="50"/>
      <c r="F84" s="52"/>
      <c r="G84" s="53" t="s">
        <v>76</v>
      </c>
      <c r="H84" s="38">
        <v>55</v>
      </c>
      <c r="I84" s="39">
        <f t="shared" si="4"/>
        <v>0</v>
      </c>
      <c r="J84" s="79">
        <f t="shared" si="4"/>
        <v>0</v>
      </c>
      <c r="K84" s="40">
        <f t="shared" si="4"/>
        <v>0</v>
      </c>
      <c r="L84" s="40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49">
        <v>2</v>
      </c>
      <c r="B85" s="50">
        <v>4</v>
      </c>
      <c r="C85" s="50">
        <v>1</v>
      </c>
      <c r="D85" s="50">
        <v>1</v>
      </c>
      <c r="E85" s="50">
        <v>1</v>
      </c>
      <c r="F85" s="52"/>
      <c r="G85" s="53" t="s">
        <v>76</v>
      </c>
      <c r="H85" s="38">
        <v>56</v>
      </c>
      <c r="I85" s="39">
        <f>SUM(I86:I88)</f>
        <v>0</v>
      </c>
      <c r="J85" s="79">
        <f>SUM(J86:J88)</f>
        <v>0</v>
      </c>
      <c r="K85" s="40">
        <f>SUM(K86:K88)</f>
        <v>0</v>
      </c>
      <c r="L85" s="40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49">
        <v>2</v>
      </c>
      <c r="B86" s="50">
        <v>4</v>
      </c>
      <c r="C86" s="50">
        <v>1</v>
      </c>
      <c r="D86" s="50">
        <v>1</v>
      </c>
      <c r="E86" s="50">
        <v>1</v>
      </c>
      <c r="F86" s="52">
        <v>1</v>
      </c>
      <c r="G86" s="53" t="s">
        <v>77</v>
      </c>
      <c r="H86" s="38">
        <v>57</v>
      </c>
      <c r="I86" s="56">
        <v>0</v>
      </c>
      <c r="J86" s="56">
        <v>0</v>
      </c>
      <c r="K86" s="56">
        <v>0</v>
      </c>
      <c r="L86" s="56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49">
        <v>2</v>
      </c>
      <c r="B87" s="49">
        <v>4</v>
      </c>
      <c r="C87" s="49">
        <v>1</v>
      </c>
      <c r="D87" s="50">
        <v>1</v>
      </c>
      <c r="E87" s="50">
        <v>1</v>
      </c>
      <c r="F87" s="83">
        <v>2</v>
      </c>
      <c r="G87" s="51" t="s">
        <v>78</v>
      </c>
      <c r="H87" s="38">
        <v>58</v>
      </c>
      <c r="I87" s="56">
        <v>0</v>
      </c>
      <c r="J87" s="56">
        <v>0</v>
      </c>
      <c r="K87" s="56">
        <v>0</v>
      </c>
      <c r="L87" s="56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49">
        <v>2</v>
      </c>
      <c r="B88" s="50">
        <v>4</v>
      </c>
      <c r="C88" s="49">
        <v>1</v>
      </c>
      <c r="D88" s="50">
        <v>1</v>
      </c>
      <c r="E88" s="50">
        <v>1</v>
      </c>
      <c r="F88" s="83">
        <v>3</v>
      </c>
      <c r="G88" s="51" t="s">
        <v>79</v>
      </c>
      <c r="H88" s="38">
        <v>59</v>
      </c>
      <c r="I88" s="56">
        <v>0</v>
      </c>
      <c r="J88" s="56">
        <v>0</v>
      </c>
      <c r="K88" s="56">
        <v>0</v>
      </c>
      <c r="L88" s="56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4">
        <v>2</v>
      </c>
      <c r="B89" s="35">
        <v>5</v>
      </c>
      <c r="C89" s="34"/>
      <c r="D89" s="35"/>
      <c r="E89" s="35"/>
      <c r="F89" s="84"/>
      <c r="G89" s="36" t="s">
        <v>80</v>
      </c>
      <c r="H89" s="38">
        <v>60</v>
      </c>
      <c r="I89" s="39">
        <f>SUM(I90+I95+I100)</f>
        <v>0</v>
      </c>
      <c r="J89" s="79">
        <f>SUM(J90+J95+J100)</f>
        <v>0</v>
      </c>
      <c r="K89" s="40">
        <f>SUM(K90+K95+K100)</f>
        <v>0</v>
      </c>
      <c r="L89" s="40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4">
        <v>2</v>
      </c>
      <c r="B90" s="42">
        <v>5</v>
      </c>
      <c r="C90" s="44">
        <v>1</v>
      </c>
      <c r="D90" s="42"/>
      <c r="E90" s="42"/>
      <c r="F90" s="85"/>
      <c r="G90" s="43" t="s">
        <v>81</v>
      </c>
      <c r="H90" s="38">
        <v>61</v>
      </c>
      <c r="I90" s="59">
        <f t="shared" ref="I90:L91" si="5">I91</f>
        <v>0</v>
      </c>
      <c r="J90" s="80">
        <f t="shared" si="5"/>
        <v>0</v>
      </c>
      <c r="K90" s="60">
        <f t="shared" si="5"/>
        <v>0</v>
      </c>
      <c r="L90" s="60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49">
        <v>2</v>
      </c>
      <c r="B91" s="50">
        <v>5</v>
      </c>
      <c r="C91" s="49">
        <v>1</v>
      </c>
      <c r="D91" s="50">
        <v>1</v>
      </c>
      <c r="E91" s="50"/>
      <c r="F91" s="83"/>
      <c r="G91" s="51" t="s">
        <v>81</v>
      </c>
      <c r="H91" s="38">
        <v>62</v>
      </c>
      <c r="I91" s="39">
        <f t="shared" si="5"/>
        <v>0</v>
      </c>
      <c r="J91" s="79">
        <f t="shared" si="5"/>
        <v>0</v>
      </c>
      <c r="K91" s="40">
        <f t="shared" si="5"/>
        <v>0</v>
      </c>
      <c r="L91" s="40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49">
        <v>2</v>
      </c>
      <c r="B92" s="50">
        <v>5</v>
      </c>
      <c r="C92" s="49">
        <v>1</v>
      </c>
      <c r="D92" s="50">
        <v>1</v>
      </c>
      <c r="E92" s="50">
        <v>1</v>
      </c>
      <c r="F92" s="83"/>
      <c r="G92" s="51" t="s">
        <v>81</v>
      </c>
      <c r="H92" s="38">
        <v>63</v>
      </c>
      <c r="I92" s="39">
        <f>SUM(I93:I94)</f>
        <v>0</v>
      </c>
      <c r="J92" s="79">
        <f>SUM(J93:J94)</f>
        <v>0</v>
      </c>
      <c r="K92" s="40">
        <f>SUM(K93:K94)</f>
        <v>0</v>
      </c>
      <c r="L92" s="40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49">
        <v>2</v>
      </c>
      <c r="B93" s="50">
        <v>5</v>
      </c>
      <c r="C93" s="49">
        <v>1</v>
      </c>
      <c r="D93" s="50">
        <v>1</v>
      </c>
      <c r="E93" s="50">
        <v>1</v>
      </c>
      <c r="F93" s="83">
        <v>1</v>
      </c>
      <c r="G93" s="51" t="s">
        <v>82</v>
      </c>
      <c r="H93" s="38">
        <v>64</v>
      </c>
      <c r="I93" s="56">
        <v>0</v>
      </c>
      <c r="J93" s="56">
        <v>0</v>
      </c>
      <c r="K93" s="56">
        <v>0</v>
      </c>
      <c r="L93" s="56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49">
        <v>2</v>
      </c>
      <c r="B94" s="50">
        <v>5</v>
      </c>
      <c r="C94" s="49">
        <v>1</v>
      </c>
      <c r="D94" s="50">
        <v>1</v>
      </c>
      <c r="E94" s="50">
        <v>1</v>
      </c>
      <c r="F94" s="83">
        <v>2</v>
      </c>
      <c r="G94" s="51" t="s">
        <v>83</v>
      </c>
      <c r="H94" s="38">
        <v>65</v>
      </c>
      <c r="I94" s="56">
        <v>0</v>
      </c>
      <c r="J94" s="56">
        <v>0</v>
      </c>
      <c r="K94" s="56">
        <v>0</v>
      </c>
      <c r="L94" s="56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49">
        <v>2</v>
      </c>
      <c r="B95" s="50">
        <v>5</v>
      </c>
      <c r="C95" s="49">
        <v>2</v>
      </c>
      <c r="D95" s="50"/>
      <c r="E95" s="50"/>
      <c r="F95" s="83"/>
      <c r="G95" s="51" t="s">
        <v>84</v>
      </c>
      <c r="H95" s="38">
        <v>66</v>
      </c>
      <c r="I95" s="39">
        <f t="shared" ref="I95:L96" si="6">I96</f>
        <v>0</v>
      </c>
      <c r="J95" s="79">
        <f t="shared" si="6"/>
        <v>0</v>
      </c>
      <c r="K95" s="40">
        <f t="shared" si="6"/>
        <v>0</v>
      </c>
      <c r="L95" s="39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3">
        <v>2</v>
      </c>
      <c r="B96" s="49">
        <v>5</v>
      </c>
      <c r="C96" s="50">
        <v>2</v>
      </c>
      <c r="D96" s="51">
        <v>1</v>
      </c>
      <c r="E96" s="49"/>
      <c r="F96" s="83"/>
      <c r="G96" s="51" t="s">
        <v>84</v>
      </c>
      <c r="H96" s="38">
        <v>67</v>
      </c>
      <c r="I96" s="39">
        <f t="shared" si="6"/>
        <v>0</v>
      </c>
      <c r="J96" s="79">
        <f t="shared" si="6"/>
        <v>0</v>
      </c>
      <c r="K96" s="40">
        <f t="shared" si="6"/>
        <v>0</v>
      </c>
      <c r="L96" s="39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3">
        <v>2</v>
      </c>
      <c r="B97" s="49">
        <v>5</v>
      </c>
      <c r="C97" s="50">
        <v>2</v>
      </c>
      <c r="D97" s="51">
        <v>1</v>
      </c>
      <c r="E97" s="49">
        <v>1</v>
      </c>
      <c r="F97" s="83"/>
      <c r="G97" s="51" t="s">
        <v>84</v>
      </c>
      <c r="H97" s="38">
        <v>68</v>
      </c>
      <c r="I97" s="39">
        <f>SUM(I98:I99)</f>
        <v>0</v>
      </c>
      <c r="J97" s="79">
        <f>SUM(J98:J99)</f>
        <v>0</v>
      </c>
      <c r="K97" s="40">
        <f>SUM(K98:K99)</f>
        <v>0</v>
      </c>
      <c r="L97" s="39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3">
        <v>2</v>
      </c>
      <c r="B98" s="49">
        <v>5</v>
      </c>
      <c r="C98" s="50">
        <v>2</v>
      </c>
      <c r="D98" s="51">
        <v>1</v>
      </c>
      <c r="E98" s="49">
        <v>1</v>
      </c>
      <c r="F98" s="83">
        <v>1</v>
      </c>
      <c r="G98" s="51" t="s">
        <v>85</v>
      </c>
      <c r="H98" s="38">
        <v>69</v>
      </c>
      <c r="I98" s="56">
        <v>0</v>
      </c>
      <c r="J98" s="56">
        <v>0</v>
      </c>
      <c r="K98" s="56">
        <v>0</v>
      </c>
      <c r="L98" s="56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3">
        <v>2</v>
      </c>
      <c r="B99" s="49">
        <v>5</v>
      </c>
      <c r="C99" s="50">
        <v>2</v>
      </c>
      <c r="D99" s="51">
        <v>1</v>
      </c>
      <c r="E99" s="49">
        <v>1</v>
      </c>
      <c r="F99" s="83">
        <v>2</v>
      </c>
      <c r="G99" s="51" t="s">
        <v>86</v>
      </c>
      <c r="H99" s="38">
        <v>70</v>
      </c>
      <c r="I99" s="56">
        <v>0</v>
      </c>
      <c r="J99" s="56">
        <v>0</v>
      </c>
      <c r="K99" s="56">
        <v>0</v>
      </c>
      <c r="L99" s="56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3">
        <v>2</v>
      </c>
      <c r="B100" s="49">
        <v>5</v>
      </c>
      <c r="C100" s="50">
        <v>3</v>
      </c>
      <c r="D100" s="51"/>
      <c r="E100" s="49"/>
      <c r="F100" s="83"/>
      <c r="G100" s="51" t="s">
        <v>87</v>
      </c>
      <c r="H100" s="38">
        <v>71</v>
      </c>
      <c r="I100" s="39">
        <f t="shared" ref="I100:L101" si="7">I101</f>
        <v>0</v>
      </c>
      <c r="J100" s="79">
        <f t="shared" si="7"/>
        <v>0</v>
      </c>
      <c r="K100" s="40">
        <f t="shared" si="7"/>
        <v>0</v>
      </c>
      <c r="L100" s="39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3">
        <v>2</v>
      </c>
      <c r="B101" s="49">
        <v>5</v>
      </c>
      <c r="C101" s="50">
        <v>3</v>
      </c>
      <c r="D101" s="51">
        <v>1</v>
      </c>
      <c r="E101" s="49"/>
      <c r="F101" s="83"/>
      <c r="G101" s="51" t="s">
        <v>88</v>
      </c>
      <c r="H101" s="38">
        <v>72</v>
      </c>
      <c r="I101" s="39">
        <f t="shared" si="7"/>
        <v>0</v>
      </c>
      <c r="J101" s="79">
        <f t="shared" si="7"/>
        <v>0</v>
      </c>
      <c r="K101" s="40">
        <f t="shared" si="7"/>
        <v>0</v>
      </c>
      <c r="L101" s="39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6"/>
      <c r="G102" s="64" t="s">
        <v>88</v>
      </c>
      <c r="H102" s="38">
        <v>73</v>
      </c>
      <c r="I102" s="48">
        <f>SUM(I103:I104)</f>
        <v>0</v>
      </c>
      <c r="J102" s="81">
        <f>SUM(J103:J104)</f>
        <v>0</v>
      </c>
      <c r="K102" s="47">
        <f>SUM(K103:K104)</f>
        <v>0</v>
      </c>
      <c r="L102" s="48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3">
        <v>2</v>
      </c>
      <c r="B103" s="49">
        <v>5</v>
      </c>
      <c r="C103" s="50">
        <v>3</v>
      </c>
      <c r="D103" s="51">
        <v>1</v>
      </c>
      <c r="E103" s="49">
        <v>1</v>
      </c>
      <c r="F103" s="83">
        <v>1</v>
      </c>
      <c r="G103" s="51" t="s">
        <v>88</v>
      </c>
      <c r="H103" s="38">
        <v>74</v>
      </c>
      <c r="I103" s="56">
        <v>0</v>
      </c>
      <c r="J103" s="56">
        <v>0</v>
      </c>
      <c r="K103" s="56">
        <v>0</v>
      </c>
      <c r="L103" s="56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6">
        <v>2</v>
      </c>
      <c r="G104" s="64" t="s">
        <v>89</v>
      </c>
      <c r="H104" s="38">
        <v>75</v>
      </c>
      <c r="I104" s="56">
        <v>0</v>
      </c>
      <c r="J104" s="56">
        <v>0</v>
      </c>
      <c r="K104" s="56">
        <v>0</v>
      </c>
      <c r="L104" s="56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6"/>
      <c r="G105" s="64" t="s">
        <v>90</v>
      </c>
      <c r="H105" s="38">
        <v>76</v>
      </c>
      <c r="I105" s="48">
        <f>I106</f>
        <v>0</v>
      </c>
      <c r="J105" s="48">
        <f>J106</f>
        <v>0</v>
      </c>
      <c r="K105" s="48">
        <f>K106</f>
        <v>0</v>
      </c>
      <c r="L105" s="48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6"/>
      <c r="G106" s="64" t="s">
        <v>90</v>
      </c>
      <c r="H106" s="38">
        <v>77</v>
      </c>
      <c r="I106" s="48">
        <f>SUM(I107:I108)</f>
        <v>0</v>
      </c>
      <c r="J106" s="48">
        <f>SUM(J107:J108)</f>
        <v>0</v>
      </c>
      <c r="K106" s="48">
        <f>SUM(K107:K108)</f>
        <v>0</v>
      </c>
      <c r="L106" s="48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6">
        <v>1</v>
      </c>
      <c r="G107" s="64" t="s">
        <v>90</v>
      </c>
      <c r="H107" s="38">
        <v>78</v>
      </c>
      <c r="I107" s="56">
        <v>0</v>
      </c>
      <c r="J107" s="56">
        <v>0</v>
      </c>
      <c r="K107" s="56">
        <v>0</v>
      </c>
      <c r="L107" s="56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6">
        <v>2</v>
      </c>
      <c r="G108" s="64" t="s">
        <v>91</v>
      </c>
      <c r="H108" s="38">
        <v>79</v>
      </c>
      <c r="I108" s="56">
        <v>0</v>
      </c>
      <c r="J108" s="56">
        <v>0</v>
      </c>
      <c r="K108" s="56">
        <v>0</v>
      </c>
      <c r="L108" s="56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2">
        <v>2</v>
      </c>
      <c r="B109" s="34">
        <v>6</v>
      </c>
      <c r="C109" s="35"/>
      <c r="D109" s="36"/>
      <c r="E109" s="34"/>
      <c r="F109" s="84"/>
      <c r="G109" s="87" t="s">
        <v>92</v>
      </c>
      <c r="H109" s="38">
        <v>80</v>
      </c>
      <c r="I109" s="39">
        <f>SUM(I110+I115+I119+I123+I127)</f>
        <v>0</v>
      </c>
      <c r="J109" s="79">
        <f>SUM(J110+J115+J119+J123+J127)</f>
        <v>0</v>
      </c>
      <c r="K109" s="40">
        <f>SUM(K110+K115+K119+K123+K127)</f>
        <v>0</v>
      </c>
      <c r="L109" s="39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1">
        <v>2</v>
      </c>
      <c r="B110" s="62">
        <v>6</v>
      </c>
      <c r="C110" s="63">
        <v>1</v>
      </c>
      <c r="D110" s="64"/>
      <c r="E110" s="62"/>
      <c r="F110" s="86"/>
      <c r="G110" s="64" t="s">
        <v>93</v>
      </c>
      <c r="H110" s="38">
        <v>81</v>
      </c>
      <c r="I110" s="48">
        <f t="shared" ref="I110:L111" si="8">I111</f>
        <v>0</v>
      </c>
      <c r="J110" s="81">
        <f t="shared" si="8"/>
        <v>0</v>
      </c>
      <c r="K110" s="47">
        <f t="shared" si="8"/>
        <v>0</v>
      </c>
      <c r="L110" s="48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3">
        <v>2</v>
      </c>
      <c r="B111" s="49">
        <v>6</v>
      </c>
      <c r="C111" s="50">
        <v>1</v>
      </c>
      <c r="D111" s="51">
        <v>1</v>
      </c>
      <c r="E111" s="49"/>
      <c r="F111" s="83"/>
      <c r="G111" s="51" t="s">
        <v>93</v>
      </c>
      <c r="H111" s="38">
        <v>82</v>
      </c>
      <c r="I111" s="39">
        <f t="shared" si="8"/>
        <v>0</v>
      </c>
      <c r="J111" s="79">
        <f t="shared" si="8"/>
        <v>0</v>
      </c>
      <c r="K111" s="40">
        <f t="shared" si="8"/>
        <v>0</v>
      </c>
      <c r="L111" s="39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3">
        <v>2</v>
      </c>
      <c r="B112" s="49">
        <v>6</v>
      </c>
      <c r="C112" s="50">
        <v>1</v>
      </c>
      <c r="D112" s="51">
        <v>1</v>
      </c>
      <c r="E112" s="49">
        <v>1</v>
      </c>
      <c r="F112" s="83"/>
      <c r="G112" s="51" t="s">
        <v>93</v>
      </c>
      <c r="H112" s="38">
        <v>83</v>
      </c>
      <c r="I112" s="39">
        <f>SUM(I113:I114)</f>
        <v>0</v>
      </c>
      <c r="J112" s="79">
        <f>SUM(J113:J114)</f>
        <v>0</v>
      </c>
      <c r="K112" s="40">
        <f>SUM(K113:K114)</f>
        <v>0</v>
      </c>
      <c r="L112" s="39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3">
        <v>2</v>
      </c>
      <c r="B113" s="49">
        <v>6</v>
      </c>
      <c r="C113" s="50">
        <v>1</v>
      </c>
      <c r="D113" s="51">
        <v>1</v>
      </c>
      <c r="E113" s="49">
        <v>1</v>
      </c>
      <c r="F113" s="83">
        <v>1</v>
      </c>
      <c r="G113" s="51" t="s">
        <v>94</v>
      </c>
      <c r="H113" s="38">
        <v>84</v>
      </c>
      <c r="I113" s="56">
        <v>0</v>
      </c>
      <c r="J113" s="56">
        <v>0</v>
      </c>
      <c r="K113" s="56">
        <v>0</v>
      </c>
      <c r="L113" s="56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69">
        <v>2</v>
      </c>
      <c r="B114" s="44">
        <v>6</v>
      </c>
      <c r="C114" s="42">
        <v>1</v>
      </c>
      <c r="D114" s="43">
        <v>1</v>
      </c>
      <c r="E114" s="44">
        <v>1</v>
      </c>
      <c r="F114" s="85">
        <v>2</v>
      </c>
      <c r="G114" s="43" t="s">
        <v>95</v>
      </c>
      <c r="H114" s="38">
        <v>85</v>
      </c>
      <c r="I114" s="54">
        <v>0</v>
      </c>
      <c r="J114" s="54">
        <v>0</v>
      </c>
      <c r="K114" s="54">
        <v>0</v>
      </c>
      <c r="L114" s="54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3">
        <v>2</v>
      </c>
      <c r="B115" s="49">
        <v>6</v>
      </c>
      <c r="C115" s="50">
        <v>2</v>
      </c>
      <c r="D115" s="51"/>
      <c r="E115" s="49"/>
      <c r="F115" s="83"/>
      <c r="G115" s="51" t="s">
        <v>96</v>
      </c>
      <c r="H115" s="38">
        <v>86</v>
      </c>
      <c r="I115" s="39">
        <f t="shared" ref="I115:L117" si="9">I116</f>
        <v>0</v>
      </c>
      <c r="J115" s="79">
        <f t="shared" si="9"/>
        <v>0</v>
      </c>
      <c r="K115" s="40">
        <f t="shared" si="9"/>
        <v>0</v>
      </c>
      <c r="L115" s="39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3">
        <v>2</v>
      </c>
      <c r="B116" s="49">
        <v>6</v>
      </c>
      <c r="C116" s="50">
        <v>2</v>
      </c>
      <c r="D116" s="51">
        <v>1</v>
      </c>
      <c r="E116" s="49"/>
      <c r="F116" s="83"/>
      <c r="G116" s="51" t="s">
        <v>96</v>
      </c>
      <c r="H116" s="38">
        <v>87</v>
      </c>
      <c r="I116" s="39">
        <f t="shared" si="9"/>
        <v>0</v>
      </c>
      <c r="J116" s="79">
        <f t="shared" si="9"/>
        <v>0</v>
      </c>
      <c r="K116" s="40">
        <f t="shared" si="9"/>
        <v>0</v>
      </c>
      <c r="L116" s="39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3">
        <v>2</v>
      </c>
      <c r="B117" s="49">
        <v>6</v>
      </c>
      <c r="C117" s="50">
        <v>2</v>
      </c>
      <c r="D117" s="51">
        <v>1</v>
      </c>
      <c r="E117" s="49">
        <v>1</v>
      </c>
      <c r="F117" s="83"/>
      <c r="G117" s="51" t="s">
        <v>96</v>
      </c>
      <c r="H117" s="38">
        <v>88</v>
      </c>
      <c r="I117" s="88">
        <f t="shared" si="9"/>
        <v>0</v>
      </c>
      <c r="J117" s="89">
        <f t="shared" si="9"/>
        <v>0</v>
      </c>
      <c r="K117" s="90">
        <f t="shared" si="9"/>
        <v>0</v>
      </c>
      <c r="L117" s="88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3">
        <v>2</v>
      </c>
      <c r="B118" s="49">
        <v>6</v>
      </c>
      <c r="C118" s="50">
        <v>2</v>
      </c>
      <c r="D118" s="51">
        <v>1</v>
      </c>
      <c r="E118" s="49">
        <v>1</v>
      </c>
      <c r="F118" s="83">
        <v>1</v>
      </c>
      <c r="G118" s="51" t="s">
        <v>96</v>
      </c>
      <c r="H118" s="38">
        <v>89</v>
      </c>
      <c r="I118" s="56">
        <v>0</v>
      </c>
      <c r="J118" s="56">
        <v>0</v>
      </c>
      <c r="K118" s="56">
        <v>0</v>
      </c>
      <c r="L118" s="56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69">
        <v>2</v>
      </c>
      <c r="B119" s="44">
        <v>6</v>
      </c>
      <c r="C119" s="42">
        <v>3</v>
      </c>
      <c r="D119" s="43"/>
      <c r="E119" s="44"/>
      <c r="F119" s="85"/>
      <c r="G119" s="43" t="s">
        <v>97</v>
      </c>
      <c r="H119" s="38">
        <v>90</v>
      </c>
      <c r="I119" s="59">
        <f t="shared" ref="I119:L121" si="10">I120</f>
        <v>0</v>
      </c>
      <c r="J119" s="80">
        <f t="shared" si="10"/>
        <v>0</v>
      </c>
      <c r="K119" s="60">
        <f t="shared" si="10"/>
        <v>0</v>
      </c>
      <c r="L119" s="59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3">
        <v>2</v>
      </c>
      <c r="B120" s="49">
        <v>6</v>
      </c>
      <c r="C120" s="50">
        <v>3</v>
      </c>
      <c r="D120" s="51">
        <v>1</v>
      </c>
      <c r="E120" s="49"/>
      <c r="F120" s="83"/>
      <c r="G120" s="51" t="s">
        <v>97</v>
      </c>
      <c r="H120" s="38">
        <v>91</v>
      </c>
      <c r="I120" s="39">
        <f t="shared" si="10"/>
        <v>0</v>
      </c>
      <c r="J120" s="79">
        <f t="shared" si="10"/>
        <v>0</v>
      </c>
      <c r="K120" s="40">
        <f t="shared" si="10"/>
        <v>0</v>
      </c>
      <c r="L120" s="39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3">
        <v>2</v>
      </c>
      <c r="B121" s="49">
        <v>6</v>
      </c>
      <c r="C121" s="50">
        <v>3</v>
      </c>
      <c r="D121" s="51">
        <v>1</v>
      </c>
      <c r="E121" s="49">
        <v>1</v>
      </c>
      <c r="F121" s="83"/>
      <c r="G121" s="51" t="s">
        <v>97</v>
      </c>
      <c r="H121" s="38">
        <v>92</v>
      </c>
      <c r="I121" s="39">
        <f t="shared" si="10"/>
        <v>0</v>
      </c>
      <c r="J121" s="79">
        <f t="shared" si="10"/>
        <v>0</v>
      </c>
      <c r="K121" s="40">
        <f t="shared" si="10"/>
        <v>0</v>
      </c>
      <c r="L121" s="39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3">
        <v>2</v>
      </c>
      <c r="B122" s="49">
        <v>6</v>
      </c>
      <c r="C122" s="50">
        <v>3</v>
      </c>
      <c r="D122" s="51">
        <v>1</v>
      </c>
      <c r="E122" s="49">
        <v>1</v>
      </c>
      <c r="F122" s="83">
        <v>1</v>
      </c>
      <c r="G122" s="51" t="s">
        <v>97</v>
      </c>
      <c r="H122" s="38">
        <v>93</v>
      </c>
      <c r="I122" s="56">
        <v>0</v>
      </c>
      <c r="J122" s="56">
        <v>0</v>
      </c>
      <c r="K122" s="56">
        <v>0</v>
      </c>
      <c r="L122" s="56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69">
        <v>2</v>
      </c>
      <c r="B123" s="44">
        <v>6</v>
      </c>
      <c r="C123" s="42">
        <v>4</v>
      </c>
      <c r="D123" s="43"/>
      <c r="E123" s="44"/>
      <c r="F123" s="85"/>
      <c r="G123" s="43" t="s">
        <v>98</v>
      </c>
      <c r="H123" s="38">
        <v>94</v>
      </c>
      <c r="I123" s="59">
        <f t="shared" ref="I123:L125" si="11">I124</f>
        <v>0</v>
      </c>
      <c r="J123" s="80">
        <f t="shared" si="11"/>
        <v>0</v>
      </c>
      <c r="K123" s="60">
        <f t="shared" si="11"/>
        <v>0</v>
      </c>
      <c r="L123" s="59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3">
        <v>2</v>
      </c>
      <c r="B124" s="49">
        <v>6</v>
      </c>
      <c r="C124" s="50">
        <v>4</v>
      </c>
      <c r="D124" s="51">
        <v>1</v>
      </c>
      <c r="E124" s="49"/>
      <c r="F124" s="83"/>
      <c r="G124" s="51" t="s">
        <v>98</v>
      </c>
      <c r="H124" s="38">
        <v>95</v>
      </c>
      <c r="I124" s="39">
        <f t="shared" si="11"/>
        <v>0</v>
      </c>
      <c r="J124" s="79">
        <f t="shared" si="11"/>
        <v>0</v>
      </c>
      <c r="K124" s="40">
        <f t="shared" si="11"/>
        <v>0</v>
      </c>
      <c r="L124" s="39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3">
        <v>2</v>
      </c>
      <c r="B125" s="49">
        <v>6</v>
      </c>
      <c r="C125" s="50">
        <v>4</v>
      </c>
      <c r="D125" s="51">
        <v>1</v>
      </c>
      <c r="E125" s="49">
        <v>1</v>
      </c>
      <c r="F125" s="83"/>
      <c r="G125" s="51" t="s">
        <v>98</v>
      </c>
      <c r="H125" s="38">
        <v>96</v>
      </c>
      <c r="I125" s="39">
        <f t="shared" si="11"/>
        <v>0</v>
      </c>
      <c r="J125" s="79">
        <f t="shared" si="11"/>
        <v>0</v>
      </c>
      <c r="K125" s="40">
        <f t="shared" si="11"/>
        <v>0</v>
      </c>
      <c r="L125" s="39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3">
        <v>2</v>
      </c>
      <c r="B126" s="49">
        <v>6</v>
      </c>
      <c r="C126" s="50">
        <v>4</v>
      </c>
      <c r="D126" s="51">
        <v>1</v>
      </c>
      <c r="E126" s="49">
        <v>1</v>
      </c>
      <c r="F126" s="83">
        <v>1</v>
      </c>
      <c r="G126" s="51" t="s">
        <v>98</v>
      </c>
      <c r="H126" s="38">
        <v>97</v>
      </c>
      <c r="I126" s="56">
        <v>0</v>
      </c>
      <c r="J126" s="56">
        <v>0</v>
      </c>
      <c r="K126" s="56">
        <v>0</v>
      </c>
      <c r="L126" s="56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1">
        <v>2</v>
      </c>
      <c r="B127" s="70">
        <v>6</v>
      </c>
      <c r="C127" s="71">
        <v>5</v>
      </c>
      <c r="D127" s="73"/>
      <c r="E127" s="70"/>
      <c r="F127" s="91"/>
      <c r="G127" s="73" t="s">
        <v>99</v>
      </c>
      <c r="H127" s="38">
        <v>98</v>
      </c>
      <c r="I127" s="66">
        <f t="shared" ref="I127:L129" si="12">I128</f>
        <v>0</v>
      </c>
      <c r="J127" s="92">
        <f t="shared" si="12"/>
        <v>0</v>
      </c>
      <c r="K127" s="67">
        <f t="shared" si="12"/>
        <v>0</v>
      </c>
      <c r="L127" s="66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3">
        <v>2</v>
      </c>
      <c r="B128" s="49">
        <v>6</v>
      </c>
      <c r="C128" s="50">
        <v>5</v>
      </c>
      <c r="D128" s="51">
        <v>1</v>
      </c>
      <c r="E128" s="49"/>
      <c r="F128" s="83"/>
      <c r="G128" s="73" t="s">
        <v>100</v>
      </c>
      <c r="H128" s="38">
        <v>99</v>
      </c>
      <c r="I128" s="39">
        <f t="shared" si="12"/>
        <v>0</v>
      </c>
      <c r="J128" s="79">
        <f t="shared" si="12"/>
        <v>0</v>
      </c>
      <c r="K128" s="40">
        <f t="shared" si="12"/>
        <v>0</v>
      </c>
      <c r="L128" s="39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3">
        <v>2</v>
      </c>
      <c r="B129" s="49">
        <v>6</v>
      </c>
      <c r="C129" s="50">
        <v>5</v>
      </c>
      <c r="D129" s="51">
        <v>1</v>
      </c>
      <c r="E129" s="49">
        <v>1</v>
      </c>
      <c r="F129" s="83"/>
      <c r="G129" s="73" t="s">
        <v>99</v>
      </c>
      <c r="H129" s="38">
        <v>100</v>
      </c>
      <c r="I129" s="39">
        <f t="shared" si="12"/>
        <v>0</v>
      </c>
      <c r="J129" s="79">
        <f t="shared" si="12"/>
        <v>0</v>
      </c>
      <c r="K129" s="40">
        <f t="shared" si="12"/>
        <v>0</v>
      </c>
      <c r="L129" s="39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49">
        <v>2</v>
      </c>
      <c r="B130" s="50">
        <v>6</v>
      </c>
      <c r="C130" s="49">
        <v>5</v>
      </c>
      <c r="D130" s="49">
        <v>1</v>
      </c>
      <c r="E130" s="51">
        <v>1</v>
      </c>
      <c r="F130" s="83">
        <v>1</v>
      </c>
      <c r="G130" s="73" t="s">
        <v>101</v>
      </c>
      <c r="H130" s="38">
        <v>101</v>
      </c>
      <c r="I130" s="56">
        <v>0</v>
      </c>
      <c r="J130" s="56">
        <v>0</v>
      </c>
      <c r="K130" s="56">
        <v>0</v>
      </c>
      <c r="L130" s="56">
        <v>0</v>
      </c>
      <c r="M130" s="1"/>
      <c r="N130" s="1"/>
      <c r="O130" s="1"/>
      <c r="P130" s="1"/>
      <c r="Q130" s="1"/>
      <c r="R130" s="1"/>
      <c r="S130" s="1"/>
    </row>
    <row r="131" spans="1:19" ht="14.25" hidden="1" customHeight="1" collapsed="1">
      <c r="A131" s="82">
        <v>2</v>
      </c>
      <c r="B131" s="34">
        <v>7</v>
      </c>
      <c r="C131" s="34"/>
      <c r="D131" s="35"/>
      <c r="E131" s="35"/>
      <c r="F131" s="37"/>
      <c r="G131" s="36" t="s">
        <v>102</v>
      </c>
      <c r="H131" s="38">
        <v>102</v>
      </c>
      <c r="I131" s="40">
        <f>SUM(I132+I137+I145)</f>
        <v>0</v>
      </c>
      <c r="J131" s="79">
        <f>SUM(J132+J137+J145)</f>
        <v>0</v>
      </c>
      <c r="K131" s="40">
        <f>SUM(K132+K137+K145)</f>
        <v>0</v>
      </c>
      <c r="L131" s="39">
        <f>SUM(L132+L137+L145)</f>
        <v>0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3">
        <v>2</v>
      </c>
      <c r="B132" s="49">
        <v>7</v>
      </c>
      <c r="C132" s="49">
        <v>1</v>
      </c>
      <c r="D132" s="50"/>
      <c r="E132" s="50"/>
      <c r="F132" s="52"/>
      <c r="G132" s="51" t="s">
        <v>103</v>
      </c>
      <c r="H132" s="38">
        <v>103</v>
      </c>
      <c r="I132" s="40">
        <f t="shared" ref="I132:L133" si="13">I133</f>
        <v>0</v>
      </c>
      <c r="J132" s="79">
        <f t="shared" si="13"/>
        <v>0</v>
      </c>
      <c r="K132" s="40">
        <f t="shared" si="13"/>
        <v>0</v>
      </c>
      <c r="L132" s="39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3">
        <v>2</v>
      </c>
      <c r="B133" s="49">
        <v>7</v>
      </c>
      <c r="C133" s="49">
        <v>1</v>
      </c>
      <c r="D133" s="50">
        <v>1</v>
      </c>
      <c r="E133" s="50"/>
      <c r="F133" s="52"/>
      <c r="G133" s="51" t="s">
        <v>103</v>
      </c>
      <c r="H133" s="38">
        <v>104</v>
      </c>
      <c r="I133" s="40">
        <f t="shared" si="13"/>
        <v>0</v>
      </c>
      <c r="J133" s="79">
        <f t="shared" si="13"/>
        <v>0</v>
      </c>
      <c r="K133" s="40">
        <f t="shared" si="13"/>
        <v>0</v>
      </c>
      <c r="L133" s="39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3">
        <v>2</v>
      </c>
      <c r="B134" s="49">
        <v>7</v>
      </c>
      <c r="C134" s="49">
        <v>1</v>
      </c>
      <c r="D134" s="50">
        <v>1</v>
      </c>
      <c r="E134" s="50">
        <v>1</v>
      </c>
      <c r="F134" s="52"/>
      <c r="G134" s="51" t="s">
        <v>103</v>
      </c>
      <c r="H134" s="38">
        <v>105</v>
      </c>
      <c r="I134" s="40">
        <f>SUM(I135:I136)</f>
        <v>0</v>
      </c>
      <c r="J134" s="79">
        <f>SUM(J135:J136)</f>
        <v>0</v>
      </c>
      <c r="K134" s="40">
        <f>SUM(K135:K136)</f>
        <v>0</v>
      </c>
      <c r="L134" s="39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69">
        <v>2</v>
      </c>
      <c r="B135" s="44">
        <v>7</v>
      </c>
      <c r="C135" s="69">
        <v>1</v>
      </c>
      <c r="D135" s="49">
        <v>1</v>
      </c>
      <c r="E135" s="42">
        <v>1</v>
      </c>
      <c r="F135" s="45">
        <v>1</v>
      </c>
      <c r="G135" s="43" t="s">
        <v>104</v>
      </c>
      <c r="H135" s="38">
        <v>106</v>
      </c>
      <c r="I135" s="93">
        <v>0</v>
      </c>
      <c r="J135" s="93">
        <v>0</v>
      </c>
      <c r="K135" s="93">
        <v>0</v>
      </c>
      <c r="L135" s="93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49">
        <v>2</v>
      </c>
      <c r="B136" s="49">
        <v>7</v>
      </c>
      <c r="C136" s="53">
        <v>1</v>
      </c>
      <c r="D136" s="49">
        <v>1</v>
      </c>
      <c r="E136" s="50">
        <v>1</v>
      </c>
      <c r="F136" s="52">
        <v>2</v>
      </c>
      <c r="G136" s="51" t="s">
        <v>105</v>
      </c>
      <c r="H136" s="38">
        <v>107</v>
      </c>
      <c r="I136" s="55">
        <v>0</v>
      </c>
      <c r="J136" s="55">
        <v>0</v>
      </c>
      <c r="K136" s="55">
        <v>0</v>
      </c>
      <c r="L136" s="55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1">
        <v>2</v>
      </c>
      <c r="B137" s="62">
        <v>7</v>
      </c>
      <c r="C137" s="61">
        <v>2</v>
      </c>
      <c r="D137" s="62"/>
      <c r="E137" s="63"/>
      <c r="F137" s="65"/>
      <c r="G137" s="64" t="s">
        <v>106</v>
      </c>
      <c r="H137" s="38">
        <v>108</v>
      </c>
      <c r="I137" s="47">
        <f t="shared" ref="I137:L138" si="14">I138</f>
        <v>0</v>
      </c>
      <c r="J137" s="81">
        <f t="shared" si="14"/>
        <v>0</v>
      </c>
      <c r="K137" s="47">
        <f t="shared" si="14"/>
        <v>0</v>
      </c>
      <c r="L137" s="48">
        <f t="shared" si="14"/>
        <v>0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3">
        <v>2</v>
      </c>
      <c r="B138" s="49">
        <v>7</v>
      </c>
      <c r="C138" s="53">
        <v>2</v>
      </c>
      <c r="D138" s="49">
        <v>1</v>
      </c>
      <c r="E138" s="50"/>
      <c r="F138" s="52"/>
      <c r="G138" s="51" t="s">
        <v>107</v>
      </c>
      <c r="H138" s="38">
        <v>109</v>
      </c>
      <c r="I138" s="40">
        <f t="shared" si="14"/>
        <v>0</v>
      </c>
      <c r="J138" s="79">
        <f t="shared" si="14"/>
        <v>0</v>
      </c>
      <c r="K138" s="40">
        <f t="shared" si="14"/>
        <v>0</v>
      </c>
      <c r="L138" s="39">
        <f t="shared" si="14"/>
        <v>0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3">
        <v>2</v>
      </c>
      <c r="B139" s="49">
        <v>7</v>
      </c>
      <c r="C139" s="53">
        <v>2</v>
      </c>
      <c r="D139" s="49">
        <v>1</v>
      </c>
      <c r="E139" s="50">
        <v>1</v>
      </c>
      <c r="F139" s="52"/>
      <c r="G139" s="51" t="s">
        <v>107</v>
      </c>
      <c r="H139" s="38">
        <v>110</v>
      </c>
      <c r="I139" s="40">
        <f>SUM(I140:I141)</f>
        <v>0</v>
      </c>
      <c r="J139" s="79">
        <f>SUM(J140:J141)</f>
        <v>0</v>
      </c>
      <c r="K139" s="40">
        <f>SUM(K140:K141)</f>
        <v>0</v>
      </c>
      <c r="L139" s="39">
        <f>SUM(L140:L141)</f>
        <v>0</v>
      </c>
      <c r="M139" s="1"/>
      <c r="N139" s="1"/>
      <c r="O139" s="1"/>
      <c r="P139" s="1"/>
      <c r="Q139" s="1"/>
      <c r="R139" s="1"/>
      <c r="S139" s="1"/>
    </row>
    <row r="140" spans="1:19" ht="12" hidden="1" customHeight="1" collapsed="1">
      <c r="A140" s="53">
        <v>2</v>
      </c>
      <c r="B140" s="49">
        <v>7</v>
      </c>
      <c r="C140" s="53">
        <v>2</v>
      </c>
      <c r="D140" s="49">
        <v>1</v>
      </c>
      <c r="E140" s="50">
        <v>1</v>
      </c>
      <c r="F140" s="52">
        <v>1</v>
      </c>
      <c r="G140" s="51" t="s">
        <v>108</v>
      </c>
      <c r="H140" s="38">
        <v>111</v>
      </c>
      <c r="I140" s="55">
        <v>0</v>
      </c>
      <c r="J140" s="55">
        <v>0</v>
      </c>
      <c r="K140" s="55">
        <v>0</v>
      </c>
      <c r="L140" s="55">
        <v>0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3">
        <v>2</v>
      </c>
      <c r="B141" s="49">
        <v>7</v>
      </c>
      <c r="C141" s="53">
        <v>2</v>
      </c>
      <c r="D141" s="49">
        <v>1</v>
      </c>
      <c r="E141" s="50">
        <v>1</v>
      </c>
      <c r="F141" s="52">
        <v>2</v>
      </c>
      <c r="G141" s="51" t="s">
        <v>109</v>
      </c>
      <c r="H141" s="38">
        <v>112</v>
      </c>
      <c r="I141" s="55">
        <v>0</v>
      </c>
      <c r="J141" s="55">
        <v>0</v>
      </c>
      <c r="K141" s="55">
        <v>0</v>
      </c>
      <c r="L141" s="55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3">
        <v>2</v>
      </c>
      <c r="B142" s="49">
        <v>7</v>
      </c>
      <c r="C142" s="53">
        <v>2</v>
      </c>
      <c r="D142" s="49">
        <v>2</v>
      </c>
      <c r="E142" s="50"/>
      <c r="F142" s="52"/>
      <c r="G142" s="51" t="s">
        <v>110</v>
      </c>
      <c r="H142" s="38">
        <v>113</v>
      </c>
      <c r="I142" s="40">
        <f>I143</f>
        <v>0</v>
      </c>
      <c r="J142" s="40">
        <f>J143</f>
        <v>0</v>
      </c>
      <c r="K142" s="40">
        <f>K143</f>
        <v>0</v>
      </c>
      <c r="L142" s="40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3">
        <v>2</v>
      </c>
      <c r="B143" s="49">
        <v>7</v>
      </c>
      <c r="C143" s="53">
        <v>2</v>
      </c>
      <c r="D143" s="49">
        <v>2</v>
      </c>
      <c r="E143" s="50">
        <v>1</v>
      </c>
      <c r="F143" s="52"/>
      <c r="G143" s="51" t="s">
        <v>110</v>
      </c>
      <c r="H143" s="38">
        <v>114</v>
      </c>
      <c r="I143" s="40">
        <f>SUM(I144)</f>
        <v>0</v>
      </c>
      <c r="J143" s="40">
        <f>SUM(J144)</f>
        <v>0</v>
      </c>
      <c r="K143" s="40">
        <f>SUM(K144)</f>
        <v>0</v>
      </c>
      <c r="L143" s="40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3">
        <v>2</v>
      </c>
      <c r="B144" s="49">
        <v>7</v>
      </c>
      <c r="C144" s="53">
        <v>2</v>
      </c>
      <c r="D144" s="49">
        <v>2</v>
      </c>
      <c r="E144" s="50">
        <v>1</v>
      </c>
      <c r="F144" s="52">
        <v>1</v>
      </c>
      <c r="G144" s="51" t="s">
        <v>110</v>
      </c>
      <c r="H144" s="38">
        <v>115</v>
      </c>
      <c r="I144" s="55">
        <v>0</v>
      </c>
      <c r="J144" s="55">
        <v>0</v>
      </c>
      <c r="K144" s="55">
        <v>0</v>
      </c>
      <c r="L144" s="55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3">
        <v>2</v>
      </c>
      <c r="B145" s="49">
        <v>7</v>
      </c>
      <c r="C145" s="53">
        <v>3</v>
      </c>
      <c r="D145" s="49"/>
      <c r="E145" s="50"/>
      <c r="F145" s="52"/>
      <c r="G145" s="51" t="s">
        <v>111</v>
      </c>
      <c r="H145" s="38">
        <v>116</v>
      </c>
      <c r="I145" s="40">
        <f t="shared" ref="I145:L146" si="15">I146</f>
        <v>0</v>
      </c>
      <c r="J145" s="79">
        <f t="shared" si="15"/>
        <v>0</v>
      </c>
      <c r="K145" s="40">
        <f t="shared" si="15"/>
        <v>0</v>
      </c>
      <c r="L145" s="39">
        <f t="shared" si="15"/>
        <v>0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1">
        <v>2</v>
      </c>
      <c r="B146" s="70">
        <v>7</v>
      </c>
      <c r="C146" s="94">
        <v>3</v>
      </c>
      <c r="D146" s="70">
        <v>1</v>
      </c>
      <c r="E146" s="71"/>
      <c r="F146" s="72"/>
      <c r="G146" s="73" t="s">
        <v>111</v>
      </c>
      <c r="H146" s="38">
        <v>117</v>
      </c>
      <c r="I146" s="67">
        <f t="shared" si="15"/>
        <v>0</v>
      </c>
      <c r="J146" s="92">
        <f t="shared" si="15"/>
        <v>0</v>
      </c>
      <c r="K146" s="67">
        <f t="shared" si="15"/>
        <v>0</v>
      </c>
      <c r="L146" s="66">
        <f t="shared" si="15"/>
        <v>0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3">
        <v>2</v>
      </c>
      <c r="B147" s="49">
        <v>7</v>
      </c>
      <c r="C147" s="53">
        <v>3</v>
      </c>
      <c r="D147" s="49">
        <v>1</v>
      </c>
      <c r="E147" s="50">
        <v>1</v>
      </c>
      <c r="F147" s="52"/>
      <c r="G147" s="51" t="s">
        <v>111</v>
      </c>
      <c r="H147" s="38">
        <v>118</v>
      </c>
      <c r="I147" s="40">
        <f>SUM(I148:I149)</f>
        <v>0</v>
      </c>
      <c r="J147" s="79">
        <f>SUM(J148:J149)</f>
        <v>0</v>
      </c>
      <c r="K147" s="40">
        <f>SUM(K148:K149)</f>
        <v>0</v>
      </c>
      <c r="L147" s="39">
        <f>SUM(L148:L149)</f>
        <v>0</v>
      </c>
      <c r="M147" s="1"/>
      <c r="N147" s="1"/>
      <c r="O147" s="1"/>
      <c r="P147" s="1"/>
      <c r="Q147" s="1"/>
      <c r="R147" s="1"/>
      <c r="S147" s="1"/>
    </row>
    <row r="148" spans="1:19" hidden="1" collapsed="1">
      <c r="A148" s="69">
        <v>2</v>
      </c>
      <c r="B148" s="44">
        <v>7</v>
      </c>
      <c r="C148" s="69">
        <v>3</v>
      </c>
      <c r="D148" s="44">
        <v>1</v>
      </c>
      <c r="E148" s="42">
        <v>1</v>
      </c>
      <c r="F148" s="45">
        <v>1</v>
      </c>
      <c r="G148" s="43" t="s">
        <v>112</v>
      </c>
      <c r="H148" s="38">
        <v>119</v>
      </c>
      <c r="I148" s="93">
        <v>0</v>
      </c>
      <c r="J148" s="93">
        <v>0</v>
      </c>
      <c r="K148" s="93">
        <v>0</v>
      </c>
      <c r="L148" s="93">
        <v>0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3">
        <v>2</v>
      </c>
      <c r="B149" s="49">
        <v>7</v>
      </c>
      <c r="C149" s="53">
        <v>3</v>
      </c>
      <c r="D149" s="49">
        <v>1</v>
      </c>
      <c r="E149" s="50">
        <v>1</v>
      </c>
      <c r="F149" s="52">
        <v>2</v>
      </c>
      <c r="G149" s="51" t="s">
        <v>113</v>
      </c>
      <c r="H149" s="38">
        <v>120</v>
      </c>
      <c r="I149" s="55">
        <v>0</v>
      </c>
      <c r="J149" s="56">
        <v>0</v>
      </c>
      <c r="K149" s="56">
        <v>0</v>
      </c>
      <c r="L149" s="56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2">
        <v>2</v>
      </c>
      <c r="B150" s="82">
        <v>8</v>
      </c>
      <c r="C150" s="34"/>
      <c r="D150" s="58"/>
      <c r="E150" s="41"/>
      <c r="F150" s="95"/>
      <c r="G150" s="46" t="s">
        <v>114</v>
      </c>
      <c r="H150" s="38">
        <v>121</v>
      </c>
      <c r="I150" s="60">
        <f>I151</f>
        <v>0</v>
      </c>
      <c r="J150" s="80">
        <f>J151</f>
        <v>0</v>
      </c>
      <c r="K150" s="60">
        <f>K151</f>
        <v>0</v>
      </c>
      <c r="L150" s="59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1">
        <v>2</v>
      </c>
      <c r="B151" s="61">
        <v>8</v>
      </c>
      <c r="C151" s="61">
        <v>1</v>
      </c>
      <c r="D151" s="62"/>
      <c r="E151" s="63"/>
      <c r="F151" s="65"/>
      <c r="G151" s="43" t="s">
        <v>114</v>
      </c>
      <c r="H151" s="38">
        <v>122</v>
      </c>
      <c r="I151" s="60">
        <f>I152+I157</f>
        <v>0</v>
      </c>
      <c r="J151" s="80">
        <f>J152+J157</f>
        <v>0</v>
      </c>
      <c r="K151" s="60">
        <f>K152+K157</f>
        <v>0</v>
      </c>
      <c r="L151" s="59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3">
        <v>2</v>
      </c>
      <c r="B152" s="49">
        <v>8</v>
      </c>
      <c r="C152" s="51">
        <v>1</v>
      </c>
      <c r="D152" s="49">
        <v>1</v>
      </c>
      <c r="E152" s="50"/>
      <c r="F152" s="52"/>
      <c r="G152" s="51" t="s">
        <v>115</v>
      </c>
      <c r="H152" s="38">
        <v>123</v>
      </c>
      <c r="I152" s="40">
        <f>I153</f>
        <v>0</v>
      </c>
      <c r="J152" s="79">
        <f>J153</f>
        <v>0</v>
      </c>
      <c r="K152" s="40">
        <f>K153</f>
        <v>0</v>
      </c>
      <c r="L152" s="39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3">
        <v>2</v>
      </c>
      <c r="B153" s="49">
        <v>8</v>
      </c>
      <c r="C153" s="43">
        <v>1</v>
      </c>
      <c r="D153" s="44">
        <v>1</v>
      </c>
      <c r="E153" s="42">
        <v>1</v>
      </c>
      <c r="F153" s="45"/>
      <c r="G153" s="51" t="s">
        <v>115</v>
      </c>
      <c r="H153" s="38">
        <v>124</v>
      </c>
      <c r="I153" s="60">
        <f>SUM(I154:I156)</f>
        <v>0</v>
      </c>
      <c r="J153" s="60">
        <f>SUM(J154:J156)</f>
        <v>0</v>
      </c>
      <c r="K153" s="60">
        <f>SUM(K154:K156)</f>
        <v>0</v>
      </c>
      <c r="L153" s="60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49">
        <v>2</v>
      </c>
      <c r="B154" s="44">
        <v>8</v>
      </c>
      <c r="C154" s="51">
        <v>1</v>
      </c>
      <c r="D154" s="49">
        <v>1</v>
      </c>
      <c r="E154" s="50">
        <v>1</v>
      </c>
      <c r="F154" s="52">
        <v>1</v>
      </c>
      <c r="G154" s="51" t="s">
        <v>116</v>
      </c>
      <c r="H154" s="38">
        <v>125</v>
      </c>
      <c r="I154" s="55">
        <v>0</v>
      </c>
      <c r="J154" s="55">
        <v>0</v>
      </c>
      <c r="K154" s="55">
        <v>0</v>
      </c>
      <c r="L154" s="55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1">
        <v>2</v>
      </c>
      <c r="B155" s="70">
        <v>8</v>
      </c>
      <c r="C155" s="73">
        <v>1</v>
      </c>
      <c r="D155" s="70">
        <v>1</v>
      </c>
      <c r="E155" s="71">
        <v>1</v>
      </c>
      <c r="F155" s="72">
        <v>2</v>
      </c>
      <c r="G155" s="73" t="s">
        <v>117</v>
      </c>
      <c r="H155" s="38">
        <v>126</v>
      </c>
      <c r="I155" s="96">
        <v>0</v>
      </c>
      <c r="J155" s="96">
        <v>0</v>
      </c>
      <c r="K155" s="96">
        <v>0</v>
      </c>
      <c r="L155" s="96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1">
        <v>2</v>
      </c>
      <c r="B156" s="70">
        <v>8</v>
      </c>
      <c r="C156" s="73">
        <v>1</v>
      </c>
      <c r="D156" s="70">
        <v>1</v>
      </c>
      <c r="E156" s="71">
        <v>1</v>
      </c>
      <c r="F156" s="72">
        <v>3</v>
      </c>
      <c r="G156" s="73" t="s">
        <v>118</v>
      </c>
      <c r="H156" s="38">
        <v>127</v>
      </c>
      <c r="I156" s="96">
        <v>0</v>
      </c>
      <c r="J156" s="97">
        <v>0</v>
      </c>
      <c r="K156" s="96">
        <v>0</v>
      </c>
      <c r="L156" s="74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3">
        <v>2</v>
      </c>
      <c r="B157" s="49">
        <v>8</v>
      </c>
      <c r="C157" s="51">
        <v>1</v>
      </c>
      <c r="D157" s="49">
        <v>2</v>
      </c>
      <c r="E157" s="50"/>
      <c r="F157" s="52"/>
      <c r="G157" s="51" t="s">
        <v>119</v>
      </c>
      <c r="H157" s="38">
        <v>128</v>
      </c>
      <c r="I157" s="40">
        <f t="shared" ref="I157:L158" si="16">I158</f>
        <v>0</v>
      </c>
      <c r="J157" s="79">
        <f t="shared" si="16"/>
        <v>0</v>
      </c>
      <c r="K157" s="40">
        <f t="shared" si="16"/>
        <v>0</v>
      </c>
      <c r="L157" s="39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3">
        <v>2</v>
      </c>
      <c r="B158" s="49">
        <v>8</v>
      </c>
      <c r="C158" s="51">
        <v>1</v>
      </c>
      <c r="D158" s="49">
        <v>2</v>
      </c>
      <c r="E158" s="50">
        <v>1</v>
      </c>
      <c r="F158" s="52"/>
      <c r="G158" s="51" t="s">
        <v>119</v>
      </c>
      <c r="H158" s="38">
        <v>129</v>
      </c>
      <c r="I158" s="40">
        <f t="shared" si="16"/>
        <v>0</v>
      </c>
      <c r="J158" s="79">
        <f t="shared" si="16"/>
        <v>0</v>
      </c>
      <c r="K158" s="40">
        <f t="shared" si="16"/>
        <v>0</v>
      </c>
      <c r="L158" s="39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1">
        <v>2</v>
      </c>
      <c r="B159" s="62">
        <v>8</v>
      </c>
      <c r="C159" s="64">
        <v>1</v>
      </c>
      <c r="D159" s="62">
        <v>2</v>
      </c>
      <c r="E159" s="63">
        <v>1</v>
      </c>
      <c r="F159" s="65">
        <v>1</v>
      </c>
      <c r="G159" s="51" t="s">
        <v>119</v>
      </c>
      <c r="H159" s="38">
        <v>130</v>
      </c>
      <c r="I159" s="98">
        <v>0</v>
      </c>
      <c r="J159" s="56">
        <v>0</v>
      </c>
      <c r="K159" s="56">
        <v>0</v>
      </c>
      <c r="L159" s="56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2">
        <v>2</v>
      </c>
      <c r="B160" s="34">
        <v>9</v>
      </c>
      <c r="C160" s="36"/>
      <c r="D160" s="34"/>
      <c r="E160" s="35"/>
      <c r="F160" s="37"/>
      <c r="G160" s="36" t="s">
        <v>120</v>
      </c>
      <c r="H160" s="38">
        <v>131</v>
      </c>
      <c r="I160" s="40">
        <f>I161+I165</f>
        <v>0</v>
      </c>
      <c r="J160" s="79">
        <f>J161+J165</f>
        <v>0</v>
      </c>
      <c r="K160" s="40">
        <f>K161+K165</f>
        <v>0</v>
      </c>
      <c r="L160" s="39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4" customFormat="1" ht="39" hidden="1" customHeight="1" collapsed="1">
      <c r="A161" s="53">
        <v>2</v>
      </c>
      <c r="B161" s="49">
        <v>9</v>
      </c>
      <c r="C161" s="51">
        <v>1</v>
      </c>
      <c r="D161" s="49"/>
      <c r="E161" s="50"/>
      <c r="F161" s="52"/>
      <c r="G161" s="51" t="s">
        <v>121</v>
      </c>
      <c r="H161" s="38">
        <v>132</v>
      </c>
      <c r="I161" s="40">
        <f t="shared" ref="I161:L163" si="17">I162</f>
        <v>0</v>
      </c>
      <c r="J161" s="79">
        <f t="shared" si="17"/>
        <v>0</v>
      </c>
      <c r="K161" s="40">
        <f t="shared" si="17"/>
        <v>0</v>
      </c>
      <c r="L161" s="39">
        <f t="shared" si="17"/>
        <v>0</v>
      </c>
    </row>
    <row r="162" spans="1:19" ht="42.75" hidden="1" customHeight="1" collapsed="1">
      <c r="A162" s="69">
        <v>2</v>
      </c>
      <c r="B162" s="44">
        <v>9</v>
      </c>
      <c r="C162" s="43">
        <v>1</v>
      </c>
      <c r="D162" s="44">
        <v>1</v>
      </c>
      <c r="E162" s="42"/>
      <c r="F162" s="45"/>
      <c r="G162" s="51" t="s">
        <v>122</v>
      </c>
      <c r="H162" s="38">
        <v>133</v>
      </c>
      <c r="I162" s="60">
        <f t="shared" si="17"/>
        <v>0</v>
      </c>
      <c r="J162" s="80">
        <f t="shared" si="17"/>
        <v>0</v>
      </c>
      <c r="K162" s="60">
        <f t="shared" si="17"/>
        <v>0</v>
      </c>
      <c r="L162" s="59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3">
        <v>2</v>
      </c>
      <c r="B163" s="49">
        <v>9</v>
      </c>
      <c r="C163" s="53">
        <v>1</v>
      </c>
      <c r="D163" s="49">
        <v>1</v>
      </c>
      <c r="E163" s="50">
        <v>1</v>
      </c>
      <c r="F163" s="52"/>
      <c r="G163" s="51" t="s">
        <v>122</v>
      </c>
      <c r="H163" s="38">
        <v>134</v>
      </c>
      <c r="I163" s="40">
        <f t="shared" si="17"/>
        <v>0</v>
      </c>
      <c r="J163" s="79">
        <f t="shared" si="17"/>
        <v>0</v>
      </c>
      <c r="K163" s="40">
        <f t="shared" si="17"/>
        <v>0</v>
      </c>
      <c r="L163" s="39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69">
        <v>2</v>
      </c>
      <c r="B164" s="44">
        <v>9</v>
      </c>
      <c r="C164" s="44">
        <v>1</v>
      </c>
      <c r="D164" s="44">
        <v>1</v>
      </c>
      <c r="E164" s="42">
        <v>1</v>
      </c>
      <c r="F164" s="45">
        <v>1</v>
      </c>
      <c r="G164" s="51" t="s">
        <v>122</v>
      </c>
      <c r="H164" s="38">
        <v>135</v>
      </c>
      <c r="I164" s="93">
        <v>0</v>
      </c>
      <c r="J164" s="93">
        <v>0</v>
      </c>
      <c r="K164" s="93">
        <v>0</v>
      </c>
      <c r="L164" s="93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3">
        <v>2</v>
      </c>
      <c r="B165" s="49">
        <v>9</v>
      </c>
      <c r="C165" s="49">
        <v>2</v>
      </c>
      <c r="D165" s="49"/>
      <c r="E165" s="50"/>
      <c r="F165" s="52"/>
      <c r="G165" s="51" t="s">
        <v>123</v>
      </c>
      <c r="H165" s="38">
        <v>136</v>
      </c>
      <c r="I165" s="40">
        <f>SUM(I166+I171)</f>
        <v>0</v>
      </c>
      <c r="J165" s="40">
        <f>SUM(J166+J171)</f>
        <v>0</v>
      </c>
      <c r="K165" s="40">
        <f>SUM(K166+K171)</f>
        <v>0</v>
      </c>
      <c r="L165" s="40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3">
        <v>2</v>
      </c>
      <c r="B166" s="49">
        <v>9</v>
      </c>
      <c r="C166" s="49">
        <v>2</v>
      </c>
      <c r="D166" s="44">
        <v>1</v>
      </c>
      <c r="E166" s="42"/>
      <c r="F166" s="45"/>
      <c r="G166" s="43" t="s">
        <v>124</v>
      </c>
      <c r="H166" s="38">
        <v>137</v>
      </c>
      <c r="I166" s="60">
        <f>I167</f>
        <v>0</v>
      </c>
      <c r="J166" s="80">
        <f>J167</f>
        <v>0</v>
      </c>
      <c r="K166" s="60">
        <f>K167</f>
        <v>0</v>
      </c>
      <c r="L166" s="59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69">
        <v>2</v>
      </c>
      <c r="B167" s="44">
        <v>9</v>
      </c>
      <c r="C167" s="44">
        <v>2</v>
      </c>
      <c r="D167" s="49">
        <v>1</v>
      </c>
      <c r="E167" s="50">
        <v>1</v>
      </c>
      <c r="F167" s="52"/>
      <c r="G167" s="43" t="s">
        <v>125</v>
      </c>
      <c r="H167" s="38">
        <v>138</v>
      </c>
      <c r="I167" s="40">
        <f>SUM(I168:I170)</f>
        <v>0</v>
      </c>
      <c r="J167" s="79">
        <f>SUM(J168:J170)</f>
        <v>0</v>
      </c>
      <c r="K167" s="40">
        <f>SUM(K168:K170)</f>
        <v>0</v>
      </c>
      <c r="L167" s="39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1">
        <v>2</v>
      </c>
      <c r="B168" s="70">
        <v>9</v>
      </c>
      <c r="C168" s="70">
        <v>2</v>
      </c>
      <c r="D168" s="70">
        <v>1</v>
      </c>
      <c r="E168" s="71">
        <v>1</v>
      </c>
      <c r="F168" s="72">
        <v>1</v>
      </c>
      <c r="G168" s="43" t="s">
        <v>126</v>
      </c>
      <c r="H168" s="38">
        <v>139</v>
      </c>
      <c r="I168" s="96">
        <v>0</v>
      </c>
      <c r="J168" s="54">
        <v>0</v>
      </c>
      <c r="K168" s="54">
        <v>0</v>
      </c>
      <c r="L168" s="54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3">
        <v>2</v>
      </c>
      <c r="B169" s="49">
        <v>9</v>
      </c>
      <c r="C169" s="49">
        <v>2</v>
      </c>
      <c r="D169" s="49">
        <v>1</v>
      </c>
      <c r="E169" s="50">
        <v>1</v>
      </c>
      <c r="F169" s="52">
        <v>2</v>
      </c>
      <c r="G169" s="43" t="s">
        <v>127</v>
      </c>
      <c r="H169" s="38">
        <v>140</v>
      </c>
      <c r="I169" s="55">
        <v>0</v>
      </c>
      <c r="J169" s="99">
        <v>0</v>
      </c>
      <c r="K169" s="99">
        <v>0</v>
      </c>
      <c r="L169" s="99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3">
        <v>2</v>
      </c>
      <c r="B170" s="49">
        <v>9</v>
      </c>
      <c r="C170" s="49">
        <v>2</v>
      </c>
      <c r="D170" s="49">
        <v>1</v>
      </c>
      <c r="E170" s="50">
        <v>1</v>
      </c>
      <c r="F170" s="52">
        <v>3</v>
      </c>
      <c r="G170" s="43" t="s">
        <v>128</v>
      </c>
      <c r="H170" s="38">
        <v>141</v>
      </c>
      <c r="I170" s="55">
        <v>0</v>
      </c>
      <c r="J170" s="55">
        <v>0</v>
      </c>
      <c r="K170" s="55">
        <v>0</v>
      </c>
      <c r="L170" s="55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0">
        <v>2</v>
      </c>
      <c r="B171" s="100">
        <v>9</v>
      </c>
      <c r="C171" s="100">
        <v>2</v>
      </c>
      <c r="D171" s="100">
        <v>2</v>
      </c>
      <c r="E171" s="100"/>
      <c r="F171" s="100"/>
      <c r="G171" s="51" t="s">
        <v>129</v>
      </c>
      <c r="H171" s="38">
        <v>142</v>
      </c>
      <c r="I171" s="40">
        <f>I172</f>
        <v>0</v>
      </c>
      <c r="J171" s="79">
        <f>J172</f>
        <v>0</v>
      </c>
      <c r="K171" s="40">
        <f>K172</f>
        <v>0</v>
      </c>
      <c r="L171" s="39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3">
        <v>2</v>
      </c>
      <c r="B172" s="49">
        <v>9</v>
      </c>
      <c r="C172" s="49">
        <v>2</v>
      </c>
      <c r="D172" s="49">
        <v>2</v>
      </c>
      <c r="E172" s="50">
        <v>1</v>
      </c>
      <c r="F172" s="52"/>
      <c r="G172" s="43" t="s">
        <v>130</v>
      </c>
      <c r="H172" s="38">
        <v>143</v>
      </c>
      <c r="I172" s="60">
        <f>SUM(I173:I175)</f>
        <v>0</v>
      </c>
      <c r="J172" s="60">
        <f>SUM(J173:J175)</f>
        <v>0</v>
      </c>
      <c r="K172" s="60">
        <f>SUM(K173:K175)</f>
        <v>0</v>
      </c>
      <c r="L172" s="60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3">
        <v>2</v>
      </c>
      <c r="B173" s="49">
        <v>9</v>
      </c>
      <c r="C173" s="49">
        <v>2</v>
      </c>
      <c r="D173" s="49">
        <v>2</v>
      </c>
      <c r="E173" s="49">
        <v>1</v>
      </c>
      <c r="F173" s="52">
        <v>1</v>
      </c>
      <c r="G173" s="101" t="s">
        <v>131</v>
      </c>
      <c r="H173" s="38">
        <v>144</v>
      </c>
      <c r="I173" s="55">
        <v>0</v>
      </c>
      <c r="J173" s="54">
        <v>0</v>
      </c>
      <c r="K173" s="54">
        <v>0</v>
      </c>
      <c r="L173" s="54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2">
        <v>2</v>
      </c>
      <c r="B174" s="64">
        <v>9</v>
      </c>
      <c r="C174" s="62">
        <v>2</v>
      </c>
      <c r="D174" s="63">
        <v>2</v>
      </c>
      <c r="E174" s="63">
        <v>1</v>
      </c>
      <c r="F174" s="65">
        <v>2</v>
      </c>
      <c r="G174" s="64" t="s">
        <v>132</v>
      </c>
      <c r="H174" s="38">
        <v>145</v>
      </c>
      <c r="I174" s="54">
        <v>0</v>
      </c>
      <c r="J174" s="56">
        <v>0</v>
      </c>
      <c r="K174" s="56">
        <v>0</v>
      </c>
      <c r="L174" s="56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49">
        <v>2</v>
      </c>
      <c r="B175" s="73">
        <v>9</v>
      </c>
      <c r="C175" s="70">
        <v>2</v>
      </c>
      <c r="D175" s="71">
        <v>2</v>
      </c>
      <c r="E175" s="71">
        <v>1</v>
      </c>
      <c r="F175" s="72">
        <v>3</v>
      </c>
      <c r="G175" s="73" t="s">
        <v>133</v>
      </c>
      <c r="H175" s="38">
        <v>146</v>
      </c>
      <c r="I175" s="99">
        <v>0</v>
      </c>
      <c r="J175" s="99">
        <v>0</v>
      </c>
      <c r="K175" s="99">
        <v>0</v>
      </c>
      <c r="L175" s="99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4">
        <v>3</v>
      </c>
      <c r="B176" s="36"/>
      <c r="C176" s="34"/>
      <c r="D176" s="35"/>
      <c r="E176" s="35"/>
      <c r="F176" s="37"/>
      <c r="G176" s="87" t="s">
        <v>134</v>
      </c>
      <c r="H176" s="38">
        <v>147</v>
      </c>
      <c r="I176" s="39">
        <f>SUM(I177+I230+I295)</f>
        <v>0</v>
      </c>
      <c r="J176" s="79">
        <f>SUM(J177+J230+J295)</f>
        <v>0</v>
      </c>
      <c r="K176" s="40">
        <f>SUM(K177+K230+K295)</f>
        <v>0</v>
      </c>
      <c r="L176" s="39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2">
        <v>3</v>
      </c>
      <c r="B177" s="34">
        <v>1</v>
      </c>
      <c r="C177" s="58"/>
      <c r="D177" s="41"/>
      <c r="E177" s="41"/>
      <c r="F177" s="95"/>
      <c r="G177" s="78" t="s">
        <v>135</v>
      </c>
      <c r="H177" s="38">
        <v>148</v>
      </c>
      <c r="I177" s="39">
        <f>SUM(I178+I201+I208+I220+I224)</f>
        <v>0</v>
      </c>
      <c r="J177" s="59">
        <f>SUM(J178+J201+J208+J220+J224)</f>
        <v>0</v>
      </c>
      <c r="K177" s="59">
        <f>SUM(K178+K201+K208+K220+K224)</f>
        <v>0</v>
      </c>
      <c r="L177" s="59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4">
        <v>3</v>
      </c>
      <c r="B178" s="43">
        <v>1</v>
      </c>
      <c r="C178" s="44">
        <v>1</v>
      </c>
      <c r="D178" s="42"/>
      <c r="E178" s="42"/>
      <c r="F178" s="102"/>
      <c r="G178" s="53" t="s">
        <v>136</v>
      </c>
      <c r="H178" s="38">
        <v>149</v>
      </c>
      <c r="I178" s="59">
        <f>SUM(I179+I182+I187+I193+I198)</f>
        <v>0</v>
      </c>
      <c r="J178" s="79">
        <f>SUM(J179+J182+J187+J193+J198)</f>
        <v>0</v>
      </c>
      <c r="K178" s="40">
        <f>SUM(K179+K182+K187+K193+K198)</f>
        <v>0</v>
      </c>
      <c r="L178" s="39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49">
        <v>3</v>
      </c>
      <c r="B179" s="51">
        <v>1</v>
      </c>
      <c r="C179" s="49">
        <v>1</v>
      </c>
      <c r="D179" s="50">
        <v>1</v>
      </c>
      <c r="E179" s="50"/>
      <c r="F179" s="103"/>
      <c r="G179" s="53" t="s">
        <v>137</v>
      </c>
      <c r="H179" s="38">
        <v>150</v>
      </c>
      <c r="I179" s="39">
        <f t="shared" ref="I179:L180" si="18">I180</f>
        <v>0</v>
      </c>
      <c r="J179" s="80">
        <f t="shared" si="18"/>
        <v>0</v>
      </c>
      <c r="K179" s="60">
        <f t="shared" si="18"/>
        <v>0</v>
      </c>
      <c r="L179" s="59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49">
        <v>3</v>
      </c>
      <c r="B180" s="51">
        <v>1</v>
      </c>
      <c r="C180" s="49">
        <v>1</v>
      </c>
      <c r="D180" s="50">
        <v>1</v>
      </c>
      <c r="E180" s="50">
        <v>1</v>
      </c>
      <c r="F180" s="83"/>
      <c r="G180" s="53" t="s">
        <v>138</v>
      </c>
      <c r="H180" s="38">
        <v>151</v>
      </c>
      <c r="I180" s="59">
        <f t="shared" si="18"/>
        <v>0</v>
      </c>
      <c r="J180" s="39">
        <f t="shared" si="18"/>
        <v>0</v>
      </c>
      <c r="K180" s="39">
        <f t="shared" si="18"/>
        <v>0</v>
      </c>
      <c r="L180" s="39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49">
        <v>3</v>
      </c>
      <c r="B181" s="51">
        <v>1</v>
      </c>
      <c r="C181" s="49">
        <v>1</v>
      </c>
      <c r="D181" s="50">
        <v>1</v>
      </c>
      <c r="E181" s="50">
        <v>1</v>
      </c>
      <c r="F181" s="83">
        <v>1</v>
      </c>
      <c r="G181" s="53" t="s">
        <v>138</v>
      </c>
      <c r="H181" s="38">
        <v>152</v>
      </c>
      <c r="I181" s="56">
        <v>0</v>
      </c>
      <c r="J181" s="56">
        <v>0</v>
      </c>
      <c r="K181" s="56">
        <v>0</v>
      </c>
      <c r="L181" s="56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4">
        <v>3</v>
      </c>
      <c r="B182" s="42">
        <v>1</v>
      </c>
      <c r="C182" s="42">
        <v>1</v>
      </c>
      <c r="D182" s="42">
        <v>2</v>
      </c>
      <c r="E182" s="42"/>
      <c r="F182" s="45"/>
      <c r="G182" s="43" t="s">
        <v>139</v>
      </c>
      <c r="H182" s="38">
        <v>153</v>
      </c>
      <c r="I182" s="59">
        <f>I183</f>
        <v>0</v>
      </c>
      <c r="J182" s="80">
        <f>J183</f>
        <v>0</v>
      </c>
      <c r="K182" s="60">
        <f>K183</f>
        <v>0</v>
      </c>
      <c r="L182" s="59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49">
        <v>3</v>
      </c>
      <c r="B183" s="50">
        <v>1</v>
      </c>
      <c r="C183" s="50">
        <v>1</v>
      </c>
      <c r="D183" s="50">
        <v>2</v>
      </c>
      <c r="E183" s="50">
        <v>1</v>
      </c>
      <c r="F183" s="52"/>
      <c r="G183" s="43" t="s">
        <v>139</v>
      </c>
      <c r="H183" s="38">
        <v>154</v>
      </c>
      <c r="I183" s="39">
        <f>SUM(I184:I186)</f>
        <v>0</v>
      </c>
      <c r="J183" s="79">
        <f>SUM(J184:J186)</f>
        <v>0</v>
      </c>
      <c r="K183" s="40">
        <f>SUM(K184:K186)</f>
        <v>0</v>
      </c>
      <c r="L183" s="39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4">
        <v>3</v>
      </c>
      <c r="B184" s="42">
        <v>1</v>
      </c>
      <c r="C184" s="42">
        <v>1</v>
      </c>
      <c r="D184" s="42">
        <v>2</v>
      </c>
      <c r="E184" s="42">
        <v>1</v>
      </c>
      <c r="F184" s="45">
        <v>1</v>
      </c>
      <c r="G184" s="43" t="s">
        <v>140</v>
      </c>
      <c r="H184" s="38">
        <v>155</v>
      </c>
      <c r="I184" s="54">
        <v>0</v>
      </c>
      <c r="J184" s="54">
        <v>0</v>
      </c>
      <c r="K184" s="54">
        <v>0</v>
      </c>
      <c r="L184" s="99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49">
        <v>3</v>
      </c>
      <c r="B185" s="50">
        <v>1</v>
      </c>
      <c r="C185" s="50">
        <v>1</v>
      </c>
      <c r="D185" s="50">
        <v>2</v>
      </c>
      <c r="E185" s="50">
        <v>1</v>
      </c>
      <c r="F185" s="52">
        <v>2</v>
      </c>
      <c r="G185" s="51" t="s">
        <v>141</v>
      </c>
      <c r="H185" s="38">
        <v>156</v>
      </c>
      <c r="I185" s="56">
        <v>0</v>
      </c>
      <c r="J185" s="56">
        <v>0</v>
      </c>
      <c r="K185" s="56">
        <v>0</v>
      </c>
      <c r="L185" s="56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4">
        <v>3</v>
      </c>
      <c r="B186" s="42">
        <v>1</v>
      </c>
      <c r="C186" s="42">
        <v>1</v>
      </c>
      <c r="D186" s="42">
        <v>2</v>
      </c>
      <c r="E186" s="42">
        <v>1</v>
      </c>
      <c r="F186" s="45">
        <v>3</v>
      </c>
      <c r="G186" s="43" t="s">
        <v>142</v>
      </c>
      <c r="H186" s="38">
        <v>157</v>
      </c>
      <c r="I186" s="54">
        <v>0</v>
      </c>
      <c r="J186" s="54">
        <v>0</v>
      </c>
      <c r="K186" s="54">
        <v>0</v>
      </c>
      <c r="L186" s="99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49">
        <v>3</v>
      </c>
      <c r="B187" s="50">
        <v>1</v>
      </c>
      <c r="C187" s="50">
        <v>1</v>
      </c>
      <c r="D187" s="50">
        <v>3</v>
      </c>
      <c r="E187" s="50"/>
      <c r="F187" s="52"/>
      <c r="G187" s="51" t="s">
        <v>143</v>
      </c>
      <c r="H187" s="38">
        <v>158</v>
      </c>
      <c r="I187" s="39">
        <f>I188</f>
        <v>0</v>
      </c>
      <c r="J187" s="79">
        <f>J188</f>
        <v>0</v>
      </c>
      <c r="K187" s="40">
        <f>K188</f>
        <v>0</v>
      </c>
      <c r="L187" s="39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49">
        <v>3</v>
      </c>
      <c r="B188" s="50">
        <v>1</v>
      </c>
      <c r="C188" s="50">
        <v>1</v>
      </c>
      <c r="D188" s="50">
        <v>3</v>
      </c>
      <c r="E188" s="50">
        <v>1</v>
      </c>
      <c r="F188" s="52"/>
      <c r="G188" s="51" t="s">
        <v>143</v>
      </c>
      <c r="H188" s="38">
        <v>159</v>
      </c>
      <c r="I188" s="39">
        <f t="shared" ref="I188:P188" si="19">SUM(I189:I192)</f>
        <v>0</v>
      </c>
      <c r="J188" s="39">
        <f t="shared" si="19"/>
        <v>0</v>
      </c>
      <c r="K188" s="39">
        <f t="shared" si="19"/>
        <v>0</v>
      </c>
      <c r="L188" s="39">
        <f t="shared" si="19"/>
        <v>0</v>
      </c>
      <c r="M188" s="39">
        <f t="shared" si="19"/>
        <v>0</v>
      </c>
      <c r="N188" s="39">
        <f t="shared" si="19"/>
        <v>0</v>
      </c>
      <c r="O188" s="39">
        <f t="shared" si="19"/>
        <v>0</v>
      </c>
      <c r="P188" s="39">
        <f t="shared" si="19"/>
        <v>0</v>
      </c>
      <c r="Q188" s="1"/>
      <c r="R188" s="1"/>
      <c r="S188" s="1"/>
    </row>
    <row r="189" spans="1:19" ht="13.5" hidden="1" customHeight="1" collapsed="1">
      <c r="A189" s="49">
        <v>3</v>
      </c>
      <c r="B189" s="50">
        <v>1</v>
      </c>
      <c r="C189" s="50">
        <v>1</v>
      </c>
      <c r="D189" s="50">
        <v>3</v>
      </c>
      <c r="E189" s="50">
        <v>1</v>
      </c>
      <c r="F189" s="52">
        <v>1</v>
      </c>
      <c r="G189" s="51" t="s">
        <v>144</v>
      </c>
      <c r="H189" s="38">
        <v>160</v>
      </c>
      <c r="I189" s="56">
        <v>0</v>
      </c>
      <c r="J189" s="56">
        <v>0</v>
      </c>
      <c r="K189" s="56">
        <v>0</v>
      </c>
      <c r="L189" s="99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49">
        <v>3</v>
      </c>
      <c r="B190" s="50">
        <v>1</v>
      </c>
      <c r="C190" s="50">
        <v>1</v>
      </c>
      <c r="D190" s="50">
        <v>3</v>
      </c>
      <c r="E190" s="50">
        <v>1</v>
      </c>
      <c r="F190" s="52">
        <v>2</v>
      </c>
      <c r="G190" s="51" t="s">
        <v>145</v>
      </c>
      <c r="H190" s="38">
        <v>161</v>
      </c>
      <c r="I190" s="54">
        <v>0</v>
      </c>
      <c r="J190" s="56">
        <v>0</v>
      </c>
      <c r="K190" s="56">
        <v>0</v>
      </c>
      <c r="L190" s="56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49">
        <v>3</v>
      </c>
      <c r="B191" s="50">
        <v>1</v>
      </c>
      <c r="C191" s="50">
        <v>1</v>
      </c>
      <c r="D191" s="50">
        <v>3</v>
      </c>
      <c r="E191" s="50">
        <v>1</v>
      </c>
      <c r="F191" s="52">
        <v>3</v>
      </c>
      <c r="G191" s="53" t="s">
        <v>146</v>
      </c>
      <c r="H191" s="38">
        <v>162</v>
      </c>
      <c r="I191" s="54">
        <v>0</v>
      </c>
      <c r="J191" s="56">
        <v>0</v>
      </c>
      <c r="K191" s="56">
        <v>0</v>
      </c>
      <c r="L191" s="56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2">
        <v>3</v>
      </c>
      <c r="B192" s="63">
        <v>1</v>
      </c>
      <c r="C192" s="63">
        <v>1</v>
      </c>
      <c r="D192" s="63">
        <v>3</v>
      </c>
      <c r="E192" s="63">
        <v>1</v>
      </c>
      <c r="F192" s="65">
        <v>4</v>
      </c>
      <c r="G192" s="141" t="s">
        <v>147</v>
      </c>
      <c r="H192" s="38">
        <v>163</v>
      </c>
      <c r="I192" s="142">
        <v>0</v>
      </c>
      <c r="J192" s="143">
        <v>0</v>
      </c>
      <c r="K192" s="56">
        <v>0</v>
      </c>
      <c r="L192" s="56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2">
        <v>3</v>
      </c>
      <c r="B193" s="63">
        <v>1</v>
      </c>
      <c r="C193" s="63">
        <v>1</v>
      </c>
      <c r="D193" s="63">
        <v>4</v>
      </c>
      <c r="E193" s="63"/>
      <c r="F193" s="65"/>
      <c r="G193" s="64" t="s">
        <v>148</v>
      </c>
      <c r="H193" s="38">
        <v>163</v>
      </c>
      <c r="I193" s="39">
        <f>I194</f>
        <v>0</v>
      </c>
      <c r="J193" s="81">
        <f>J194</f>
        <v>0</v>
      </c>
      <c r="K193" s="47">
        <f>K194</f>
        <v>0</v>
      </c>
      <c r="L193" s="48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49">
        <v>3</v>
      </c>
      <c r="B194" s="50">
        <v>1</v>
      </c>
      <c r="C194" s="50">
        <v>1</v>
      </c>
      <c r="D194" s="50">
        <v>4</v>
      </c>
      <c r="E194" s="50">
        <v>1</v>
      </c>
      <c r="F194" s="52"/>
      <c r="G194" s="64" t="s">
        <v>148</v>
      </c>
      <c r="H194" s="38">
        <v>164</v>
      </c>
      <c r="I194" s="59">
        <f>SUM(I195:I197)</f>
        <v>0</v>
      </c>
      <c r="J194" s="79">
        <f>SUM(J195:J197)</f>
        <v>0</v>
      </c>
      <c r="K194" s="40">
        <f>SUM(K195:K197)</f>
        <v>0</v>
      </c>
      <c r="L194" s="39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49">
        <v>3</v>
      </c>
      <c r="B195" s="50">
        <v>1</v>
      </c>
      <c r="C195" s="50">
        <v>1</v>
      </c>
      <c r="D195" s="50">
        <v>4</v>
      </c>
      <c r="E195" s="50">
        <v>1</v>
      </c>
      <c r="F195" s="52">
        <v>1</v>
      </c>
      <c r="G195" s="51" t="s">
        <v>149</v>
      </c>
      <c r="H195" s="38">
        <v>165</v>
      </c>
      <c r="I195" s="56">
        <v>0</v>
      </c>
      <c r="J195" s="56">
        <v>0</v>
      </c>
      <c r="K195" s="56">
        <v>0</v>
      </c>
      <c r="L195" s="99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4">
        <v>3</v>
      </c>
      <c r="B196" s="42">
        <v>1</v>
      </c>
      <c r="C196" s="42">
        <v>1</v>
      </c>
      <c r="D196" s="42">
        <v>4</v>
      </c>
      <c r="E196" s="42">
        <v>1</v>
      </c>
      <c r="F196" s="45">
        <v>2</v>
      </c>
      <c r="G196" s="43" t="s">
        <v>150</v>
      </c>
      <c r="H196" s="38">
        <v>166</v>
      </c>
      <c r="I196" s="54">
        <v>0</v>
      </c>
      <c r="J196" s="54">
        <v>0</v>
      </c>
      <c r="K196" s="54">
        <v>0</v>
      </c>
      <c r="L196" s="56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49">
        <v>3</v>
      </c>
      <c r="B197" s="50">
        <v>1</v>
      </c>
      <c r="C197" s="50">
        <v>1</v>
      </c>
      <c r="D197" s="50">
        <v>4</v>
      </c>
      <c r="E197" s="50">
        <v>1</v>
      </c>
      <c r="F197" s="52">
        <v>3</v>
      </c>
      <c r="G197" s="51" t="s">
        <v>151</v>
      </c>
      <c r="H197" s="38">
        <v>167</v>
      </c>
      <c r="I197" s="54">
        <v>0</v>
      </c>
      <c r="J197" s="54">
        <v>0</v>
      </c>
      <c r="K197" s="54">
        <v>0</v>
      </c>
      <c r="L197" s="56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49">
        <v>3</v>
      </c>
      <c r="B198" s="50">
        <v>1</v>
      </c>
      <c r="C198" s="50">
        <v>1</v>
      </c>
      <c r="D198" s="50">
        <v>5</v>
      </c>
      <c r="E198" s="50"/>
      <c r="F198" s="52"/>
      <c r="G198" s="51" t="s">
        <v>152</v>
      </c>
      <c r="H198" s="38">
        <v>168</v>
      </c>
      <c r="I198" s="39">
        <f t="shared" ref="I198:L199" si="20">I199</f>
        <v>0</v>
      </c>
      <c r="J198" s="79">
        <f t="shared" si="20"/>
        <v>0</v>
      </c>
      <c r="K198" s="40">
        <f t="shared" si="20"/>
        <v>0</v>
      </c>
      <c r="L198" s="39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2">
        <v>3</v>
      </c>
      <c r="B199" s="63">
        <v>1</v>
      </c>
      <c r="C199" s="63">
        <v>1</v>
      </c>
      <c r="D199" s="63">
        <v>5</v>
      </c>
      <c r="E199" s="63">
        <v>1</v>
      </c>
      <c r="F199" s="65"/>
      <c r="G199" s="51" t="s">
        <v>152</v>
      </c>
      <c r="H199" s="38">
        <v>169</v>
      </c>
      <c r="I199" s="40">
        <f t="shared" si="20"/>
        <v>0</v>
      </c>
      <c r="J199" s="40">
        <f t="shared" si="20"/>
        <v>0</v>
      </c>
      <c r="K199" s="40">
        <f t="shared" si="20"/>
        <v>0</v>
      </c>
      <c r="L199" s="40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49">
        <v>3</v>
      </c>
      <c r="B200" s="50">
        <v>1</v>
      </c>
      <c r="C200" s="50">
        <v>1</v>
      </c>
      <c r="D200" s="50">
        <v>5</v>
      </c>
      <c r="E200" s="50">
        <v>1</v>
      </c>
      <c r="F200" s="52">
        <v>1</v>
      </c>
      <c r="G200" s="51" t="s">
        <v>152</v>
      </c>
      <c r="H200" s="38">
        <v>170</v>
      </c>
      <c r="I200" s="54">
        <v>0</v>
      </c>
      <c r="J200" s="56">
        <v>0</v>
      </c>
      <c r="K200" s="56">
        <v>0</v>
      </c>
      <c r="L200" s="56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2">
        <v>3</v>
      </c>
      <c r="B201" s="63">
        <v>1</v>
      </c>
      <c r="C201" s="63">
        <v>2</v>
      </c>
      <c r="D201" s="63"/>
      <c r="E201" s="63"/>
      <c r="F201" s="65"/>
      <c r="G201" s="64" t="s">
        <v>153</v>
      </c>
      <c r="H201" s="38">
        <v>171</v>
      </c>
      <c r="I201" s="39">
        <f t="shared" ref="I201:L202" si="21">I202</f>
        <v>0</v>
      </c>
      <c r="J201" s="81">
        <f t="shared" si="21"/>
        <v>0</v>
      </c>
      <c r="K201" s="47">
        <f t="shared" si="21"/>
        <v>0</v>
      </c>
      <c r="L201" s="48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49">
        <v>3</v>
      </c>
      <c r="B202" s="50">
        <v>1</v>
      </c>
      <c r="C202" s="50">
        <v>2</v>
      </c>
      <c r="D202" s="50">
        <v>1</v>
      </c>
      <c r="E202" s="50"/>
      <c r="F202" s="52"/>
      <c r="G202" s="64" t="s">
        <v>153</v>
      </c>
      <c r="H202" s="38">
        <v>172</v>
      </c>
      <c r="I202" s="59">
        <f t="shared" si="21"/>
        <v>0</v>
      </c>
      <c r="J202" s="79">
        <f t="shared" si="21"/>
        <v>0</v>
      </c>
      <c r="K202" s="40">
        <f t="shared" si="21"/>
        <v>0</v>
      </c>
      <c r="L202" s="39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4">
        <v>3</v>
      </c>
      <c r="B203" s="42">
        <v>1</v>
      </c>
      <c r="C203" s="42">
        <v>2</v>
      </c>
      <c r="D203" s="42">
        <v>1</v>
      </c>
      <c r="E203" s="42">
        <v>1</v>
      </c>
      <c r="F203" s="45"/>
      <c r="G203" s="64" t="s">
        <v>153</v>
      </c>
      <c r="H203" s="38">
        <v>173</v>
      </c>
      <c r="I203" s="39">
        <f>SUM(I204:I207)</f>
        <v>0</v>
      </c>
      <c r="J203" s="80">
        <f>SUM(J204:J207)</f>
        <v>0</v>
      </c>
      <c r="K203" s="60">
        <f>SUM(K204:K207)</f>
        <v>0</v>
      </c>
      <c r="L203" s="59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49">
        <v>3</v>
      </c>
      <c r="B204" s="50">
        <v>1</v>
      </c>
      <c r="C204" s="50">
        <v>2</v>
      </c>
      <c r="D204" s="50">
        <v>1</v>
      </c>
      <c r="E204" s="50">
        <v>1</v>
      </c>
      <c r="F204" s="52">
        <v>2</v>
      </c>
      <c r="G204" s="51" t="s">
        <v>154</v>
      </c>
      <c r="H204" s="38">
        <v>174</v>
      </c>
      <c r="I204" s="56">
        <v>0</v>
      </c>
      <c r="J204" s="56">
        <v>0</v>
      </c>
      <c r="K204" s="56">
        <v>0</v>
      </c>
      <c r="L204" s="56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49">
        <v>3</v>
      </c>
      <c r="B205" s="50">
        <v>1</v>
      </c>
      <c r="C205" s="50">
        <v>2</v>
      </c>
      <c r="D205" s="49">
        <v>1</v>
      </c>
      <c r="E205" s="50">
        <v>1</v>
      </c>
      <c r="F205" s="52">
        <v>3</v>
      </c>
      <c r="G205" s="51" t="s">
        <v>155</v>
      </c>
      <c r="H205" s="38">
        <v>175</v>
      </c>
      <c r="I205" s="56">
        <v>0</v>
      </c>
      <c r="J205" s="56">
        <v>0</v>
      </c>
      <c r="K205" s="56">
        <v>0</v>
      </c>
      <c r="L205" s="56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49">
        <v>3</v>
      </c>
      <c r="B206" s="50">
        <v>1</v>
      </c>
      <c r="C206" s="50">
        <v>2</v>
      </c>
      <c r="D206" s="49">
        <v>1</v>
      </c>
      <c r="E206" s="50">
        <v>1</v>
      </c>
      <c r="F206" s="52">
        <v>4</v>
      </c>
      <c r="G206" s="51" t="s">
        <v>156</v>
      </c>
      <c r="H206" s="38">
        <v>176</v>
      </c>
      <c r="I206" s="56">
        <v>0</v>
      </c>
      <c r="J206" s="56">
        <v>0</v>
      </c>
      <c r="K206" s="56">
        <v>0</v>
      </c>
      <c r="L206" s="56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2">
        <v>3</v>
      </c>
      <c r="B207" s="71">
        <v>1</v>
      </c>
      <c r="C207" s="71">
        <v>2</v>
      </c>
      <c r="D207" s="70">
        <v>1</v>
      </c>
      <c r="E207" s="71">
        <v>1</v>
      </c>
      <c r="F207" s="72">
        <v>5</v>
      </c>
      <c r="G207" s="73" t="s">
        <v>157</v>
      </c>
      <c r="H207" s="38">
        <v>177</v>
      </c>
      <c r="I207" s="56">
        <v>0</v>
      </c>
      <c r="J207" s="56">
        <v>0</v>
      </c>
      <c r="K207" s="56">
        <v>0</v>
      </c>
      <c r="L207" s="99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49">
        <v>3</v>
      </c>
      <c r="B208" s="50">
        <v>1</v>
      </c>
      <c r="C208" s="50">
        <v>3</v>
      </c>
      <c r="D208" s="49"/>
      <c r="E208" s="50"/>
      <c r="F208" s="52"/>
      <c r="G208" s="51" t="s">
        <v>158</v>
      </c>
      <c r="H208" s="38">
        <v>178</v>
      </c>
      <c r="I208" s="39">
        <f>SUM(I209+I212)</f>
        <v>0</v>
      </c>
      <c r="J208" s="79">
        <f>SUM(J209+J212)</f>
        <v>0</v>
      </c>
      <c r="K208" s="40">
        <f>SUM(K209+K212)</f>
        <v>0</v>
      </c>
      <c r="L208" s="39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4">
        <v>3</v>
      </c>
      <c r="B209" s="42">
        <v>1</v>
      </c>
      <c r="C209" s="42">
        <v>3</v>
      </c>
      <c r="D209" s="44">
        <v>1</v>
      </c>
      <c r="E209" s="49"/>
      <c r="F209" s="45"/>
      <c r="G209" s="43" t="s">
        <v>159</v>
      </c>
      <c r="H209" s="38">
        <v>179</v>
      </c>
      <c r="I209" s="59">
        <f t="shared" ref="I209:L210" si="22">I210</f>
        <v>0</v>
      </c>
      <c r="J209" s="80">
        <f t="shared" si="22"/>
        <v>0</v>
      </c>
      <c r="K209" s="60">
        <f t="shared" si="22"/>
        <v>0</v>
      </c>
      <c r="L209" s="59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49">
        <v>3</v>
      </c>
      <c r="B210" s="50">
        <v>1</v>
      </c>
      <c r="C210" s="50">
        <v>3</v>
      </c>
      <c r="D210" s="49">
        <v>1</v>
      </c>
      <c r="E210" s="49">
        <v>1</v>
      </c>
      <c r="F210" s="52"/>
      <c r="G210" s="43" t="s">
        <v>159</v>
      </c>
      <c r="H210" s="38">
        <v>180</v>
      </c>
      <c r="I210" s="39">
        <f t="shared" si="22"/>
        <v>0</v>
      </c>
      <c r="J210" s="79">
        <f t="shared" si="22"/>
        <v>0</v>
      </c>
      <c r="K210" s="40">
        <f t="shared" si="22"/>
        <v>0</v>
      </c>
      <c r="L210" s="39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49">
        <v>3</v>
      </c>
      <c r="B211" s="51">
        <v>1</v>
      </c>
      <c r="C211" s="49">
        <v>3</v>
      </c>
      <c r="D211" s="50">
        <v>1</v>
      </c>
      <c r="E211" s="50">
        <v>1</v>
      </c>
      <c r="F211" s="52">
        <v>1</v>
      </c>
      <c r="G211" s="43" t="s">
        <v>159</v>
      </c>
      <c r="H211" s="38">
        <v>181</v>
      </c>
      <c r="I211" s="99">
        <v>0</v>
      </c>
      <c r="J211" s="99">
        <v>0</v>
      </c>
      <c r="K211" s="99">
        <v>0</v>
      </c>
      <c r="L211" s="99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49">
        <v>3</v>
      </c>
      <c r="B212" s="51">
        <v>1</v>
      </c>
      <c r="C212" s="49">
        <v>3</v>
      </c>
      <c r="D212" s="50">
        <v>2</v>
      </c>
      <c r="E212" s="50"/>
      <c r="F212" s="52"/>
      <c r="G212" s="51" t="s">
        <v>160</v>
      </c>
      <c r="H212" s="38">
        <v>182</v>
      </c>
      <c r="I212" s="39">
        <f>I213</f>
        <v>0</v>
      </c>
      <c r="J212" s="79">
        <f>J213</f>
        <v>0</v>
      </c>
      <c r="K212" s="40">
        <f>K213</f>
        <v>0</v>
      </c>
      <c r="L212" s="39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4">
        <v>3</v>
      </c>
      <c r="B213" s="43">
        <v>1</v>
      </c>
      <c r="C213" s="44">
        <v>3</v>
      </c>
      <c r="D213" s="42">
        <v>2</v>
      </c>
      <c r="E213" s="42">
        <v>1</v>
      </c>
      <c r="F213" s="45"/>
      <c r="G213" s="51" t="s">
        <v>160</v>
      </c>
      <c r="H213" s="38">
        <v>183</v>
      </c>
      <c r="I213" s="39">
        <f>SUM(I214:I219)</f>
        <v>0</v>
      </c>
      <c r="J213" s="39">
        <f>SUM(J214:J219)</f>
        <v>0</v>
      </c>
      <c r="K213" s="39">
        <f>SUM(K214:K219)</f>
        <v>0</v>
      </c>
      <c r="L213" s="39">
        <f>SUM(L214:L219)</f>
        <v>0</v>
      </c>
      <c r="M213" s="136"/>
      <c r="N213" s="136"/>
      <c r="O213" s="136"/>
      <c r="P213" s="136"/>
      <c r="Q213" s="1"/>
      <c r="R213" s="1"/>
      <c r="S213" s="1"/>
    </row>
    <row r="214" spans="1:19" ht="15" hidden="1" customHeight="1" collapsed="1">
      <c r="A214" s="49">
        <v>3</v>
      </c>
      <c r="B214" s="51">
        <v>1</v>
      </c>
      <c r="C214" s="49">
        <v>3</v>
      </c>
      <c r="D214" s="50">
        <v>2</v>
      </c>
      <c r="E214" s="50">
        <v>1</v>
      </c>
      <c r="F214" s="52">
        <v>1</v>
      </c>
      <c r="G214" s="51" t="s">
        <v>161</v>
      </c>
      <c r="H214" s="38">
        <v>184</v>
      </c>
      <c r="I214" s="56">
        <v>0</v>
      </c>
      <c r="J214" s="56">
        <v>0</v>
      </c>
      <c r="K214" s="56">
        <v>0</v>
      </c>
      <c r="L214" s="99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49">
        <v>3</v>
      </c>
      <c r="B215" s="51">
        <v>1</v>
      </c>
      <c r="C215" s="49">
        <v>3</v>
      </c>
      <c r="D215" s="50">
        <v>2</v>
      </c>
      <c r="E215" s="50">
        <v>1</v>
      </c>
      <c r="F215" s="52">
        <v>2</v>
      </c>
      <c r="G215" s="51" t="s">
        <v>162</v>
      </c>
      <c r="H215" s="38">
        <v>185</v>
      </c>
      <c r="I215" s="56">
        <v>0</v>
      </c>
      <c r="J215" s="56">
        <v>0</v>
      </c>
      <c r="K215" s="56">
        <v>0</v>
      </c>
      <c r="L215" s="56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49">
        <v>3</v>
      </c>
      <c r="B216" s="51">
        <v>1</v>
      </c>
      <c r="C216" s="49">
        <v>3</v>
      </c>
      <c r="D216" s="50">
        <v>2</v>
      </c>
      <c r="E216" s="50">
        <v>1</v>
      </c>
      <c r="F216" s="52">
        <v>3</v>
      </c>
      <c r="G216" s="51" t="s">
        <v>163</v>
      </c>
      <c r="H216" s="38">
        <v>186</v>
      </c>
      <c r="I216" s="56">
        <v>0</v>
      </c>
      <c r="J216" s="56">
        <v>0</v>
      </c>
      <c r="K216" s="56">
        <v>0</v>
      </c>
      <c r="L216" s="56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49">
        <v>3</v>
      </c>
      <c r="B217" s="51">
        <v>1</v>
      </c>
      <c r="C217" s="49">
        <v>3</v>
      </c>
      <c r="D217" s="50">
        <v>2</v>
      </c>
      <c r="E217" s="50">
        <v>1</v>
      </c>
      <c r="F217" s="52">
        <v>4</v>
      </c>
      <c r="G217" s="51" t="s">
        <v>164</v>
      </c>
      <c r="H217" s="38">
        <v>187</v>
      </c>
      <c r="I217" s="56">
        <v>0</v>
      </c>
      <c r="J217" s="56">
        <v>0</v>
      </c>
      <c r="K217" s="56">
        <v>0</v>
      </c>
      <c r="L217" s="99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49">
        <v>3</v>
      </c>
      <c r="B218" s="51">
        <v>1</v>
      </c>
      <c r="C218" s="49">
        <v>3</v>
      </c>
      <c r="D218" s="50">
        <v>2</v>
      </c>
      <c r="E218" s="50">
        <v>1</v>
      </c>
      <c r="F218" s="52">
        <v>5</v>
      </c>
      <c r="G218" s="43" t="s">
        <v>165</v>
      </c>
      <c r="H218" s="38">
        <v>188</v>
      </c>
      <c r="I218" s="56">
        <v>0</v>
      </c>
      <c r="J218" s="56">
        <v>0</v>
      </c>
      <c r="K218" s="56">
        <v>0</v>
      </c>
      <c r="L218" s="56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49">
        <v>3</v>
      </c>
      <c r="B219" s="51">
        <v>1</v>
      </c>
      <c r="C219" s="49">
        <v>3</v>
      </c>
      <c r="D219" s="50">
        <v>2</v>
      </c>
      <c r="E219" s="50">
        <v>1</v>
      </c>
      <c r="F219" s="52">
        <v>6</v>
      </c>
      <c r="G219" s="43" t="s">
        <v>160</v>
      </c>
      <c r="H219" s="38">
        <v>189</v>
      </c>
      <c r="I219" s="56">
        <v>0</v>
      </c>
      <c r="J219" s="56">
        <v>0</v>
      </c>
      <c r="K219" s="56">
        <v>0</v>
      </c>
      <c r="L219" s="99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4">
        <v>3</v>
      </c>
      <c r="B220" s="42">
        <v>1</v>
      </c>
      <c r="C220" s="42">
        <v>4</v>
      </c>
      <c r="D220" s="42"/>
      <c r="E220" s="42"/>
      <c r="F220" s="45"/>
      <c r="G220" s="43" t="s">
        <v>166</v>
      </c>
      <c r="H220" s="38">
        <v>190</v>
      </c>
      <c r="I220" s="59">
        <f t="shared" ref="I220:L222" si="23">I221</f>
        <v>0</v>
      </c>
      <c r="J220" s="80">
        <f t="shared" si="23"/>
        <v>0</v>
      </c>
      <c r="K220" s="60">
        <f t="shared" si="23"/>
        <v>0</v>
      </c>
      <c r="L220" s="60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2">
        <v>3</v>
      </c>
      <c r="B221" s="71">
        <v>1</v>
      </c>
      <c r="C221" s="71">
        <v>4</v>
      </c>
      <c r="D221" s="71">
        <v>1</v>
      </c>
      <c r="E221" s="71"/>
      <c r="F221" s="72"/>
      <c r="G221" s="43" t="s">
        <v>166</v>
      </c>
      <c r="H221" s="38">
        <v>191</v>
      </c>
      <c r="I221" s="66">
        <f t="shared" si="23"/>
        <v>0</v>
      </c>
      <c r="J221" s="92">
        <f t="shared" si="23"/>
        <v>0</v>
      </c>
      <c r="K221" s="67">
        <f t="shared" si="23"/>
        <v>0</v>
      </c>
      <c r="L221" s="67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49">
        <v>3</v>
      </c>
      <c r="B222" s="50">
        <v>1</v>
      </c>
      <c r="C222" s="50">
        <v>4</v>
      </c>
      <c r="D222" s="50">
        <v>1</v>
      </c>
      <c r="E222" s="50">
        <v>1</v>
      </c>
      <c r="F222" s="52"/>
      <c r="G222" s="43" t="s">
        <v>167</v>
      </c>
      <c r="H222" s="38">
        <v>192</v>
      </c>
      <c r="I222" s="39">
        <f t="shared" si="23"/>
        <v>0</v>
      </c>
      <c r="J222" s="79">
        <f t="shared" si="23"/>
        <v>0</v>
      </c>
      <c r="K222" s="40">
        <f t="shared" si="23"/>
        <v>0</v>
      </c>
      <c r="L222" s="40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3">
        <v>3</v>
      </c>
      <c r="B223" s="49">
        <v>1</v>
      </c>
      <c r="C223" s="50">
        <v>4</v>
      </c>
      <c r="D223" s="50">
        <v>1</v>
      </c>
      <c r="E223" s="50">
        <v>1</v>
      </c>
      <c r="F223" s="52">
        <v>1</v>
      </c>
      <c r="G223" s="43" t="s">
        <v>167</v>
      </c>
      <c r="H223" s="38">
        <v>193</v>
      </c>
      <c r="I223" s="56">
        <v>0</v>
      </c>
      <c r="J223" s="56">
        <v>0</v>
      </c>
      <c r="K223" s="56">
        <v>0</v>
      </c>
      <c r="L223" s="56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3">
        <v>3</v>
      </c>
      <c r="B224" s="50">
        <v>1</v>
      </c>
      <c r="C224" s="50">
        <v>5</v>
      </c>
      <c r="D224" s="50"/>
      <c r="E224" s="50"/>
      <c r="F224" s="52"/>
      <c r="G224" s="51" t="s">
        <v>168</v>
      </c>
      <c r="H224" s="38">
        <v>194</v>
      </c>
      <c r="I224" s="39">
        <f t="shared" ref="I224:L225" si="24">I225</f>
        <v>0</v>
      </c>
      <c r="J224" s="39">
        <f t="shared" si="24"/>
        <v>0</v>
      </c>
      <c r="K224" s="39">
        <f t="shared" si="24"/>
        <v>0</v>
      </c>
      <c r="L224" s="39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3">
        <v>3</v>
      </c>
      <c r="B225" s="50">
        <v>1</v>
      </c>
      <c r="C225" s="50">
        <v>5</v>
      </c>
      <c r="D225" s="50">
        <v>1</v>
      </c>
      <c r="E225" s="50"/>
      <c r="F225" s="52"/>
      <c r="G225" s="51" t="s">
        <v>168</v>
      </c>
      <c r="H225" s="38">
        <v>195</v>
      </c>
      <c r="I225" s="39">
        <f t="shared" si="24"/>
        <v>0</v>
      </c>
      <c r="J225" s="39">
        <f t="shared" si="24"/>
        <v>0</v>
      </c>
      <c r="K225" s="39">
        <f t="shared" si="24"/>
        <v>0</v>
      </c>
      <c r="L225" s="39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3">
        <v>3</v>
      </c>
      <c r="B226" s="50">
        <v>1</v>
      </c>
      <c r="C226" s="50">
        <v>5</v>
      </c>
      <c r="D226" s="50">
        <v>1</v>
      </c>
      <c r="E226" s="50">
        <v>1</v>
      </c>
      <c r="F226" s="52"/>
      <c r="G226" s="51" t="s">
        <v>168</v>
      </c>
      <c r="H226" s="38">
        <v>196</v>
      </c>
      <c r="I226" s="39">
        <f>SUM(I227:I229)</f>
        <v>0</v>
      </c>
      <c r="J226" s="39">
        <f>SUM(J227:J229)</f>
        <v>0</v>
      </c>
      <c r="K226" s="39">
        <f>SUM(K227:K229)</f>
        <v>0</v>
      </c>
      <c r="L226" s="39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3">
        <v>3</v>
      </c>
      <c r="B227" s="50">
        <v>1</v>
      </c>
      <c r="C227" s="50">
        <v>5</v>
      </c>
      <c r="D227" s="50">
        <v>1</v>
      </c>
      <c r="E227" s="50">
        <v>1</v>
      </c>
      <c r="F227" s="52">
        <v>1</v>
      </c>
      <c r="G227" s="101" t="s">
        <v>169</v>
      </c>
      <c r="H227" s="38">
        <v>197</v>
      </c>
      <c r="I227" s="56">
        <v>0</v>
      </c>
      <c r="J227" s="56">
        <v>0</v>
      </c>
      <c r="K227" s="56">
        <v>0</v>
      </c>
      <c r="L227" s="56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3">
        <v>3</v>
      </c>
      <c r="B228" s="50">
        <v>1</v>
      </c>
      <c r="C228" s="50">
        <v>5</v>
      </c>
      <c r="D228" s="50">
        <v>1</v>
      </c>
      <c r="E228" s="50">
        <v>1</v>
      </c>
      <c r="F228" s="52">
        <v>2</v>
      </c>
      <c r="G228" s="101" t="s">
        <v>170</v>
      </c>
      <c r="H228" s="38">
        <v>198</v>
      </c>
      <c r="I228" s="56">
        <v>0</v>
      </c>
      <c r="J228" s="56">
        <v>0</v>
      </c>
      <c r="K228" s="56">
        <v>0</v>
      </c>
      <c r="L228" s="56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3">
        <v>3</v>
      </c>
      <c r="B229" s="50">
        <v>1</v>
      </c>
      <c r="C229" s="50">
        <v>5</v>
      </c>
      <c r="D229" s="50">
        <v>1</v>
      </c>
      <c r="E229" s="50">
        <v>1</v>
      </c>
      <c r="F229" s="52">
        <v>3</v>
      </c>
      <c r="G229" s="101" t="s">
        <v>171</v>
      </c>
      <c r="H229" s="38">
        <v>199</v>
      </c>
      <c r="I229" s="56">
        <v>0</v>
      </c>
      <c r="J229" s="56">
        <v>0</v>
      </c>
      <c r="K229" s="56">
        <v>0</v>
      </c>
      <c r="L229" s="56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4">
        <v>3</v>
      </c>
      <c r="B230" s="35">
        <v>2</v>
      </c>
      <c r="C230" s="35"/>
      <c r="D230" s="35"/>
      <c r="E230" s="35"/>
      <c r="F230" s="37"/>
      <c r="G230" s="36" t="s">
        <v>172</v>
      </c>
      <c r="H230" s="38">
        <v>200</v>
      </c>
      <c r="I230" s="39">
        <f>SUM(I231+I263)</f>
        <v>0</v>
      </c>
      <c r="J230" s="79">
        <f>SUM(J231+J263)</f>
        <v>0</v>
      </c>
      <c r="K230" s="40">
        <f>SUM(K231+K263)</f>
        <v>0</v>
      </c>
      <c r="L230" s="40">
        <f>SUM(L231+L263)</f>
        <v>0</v>
      </c>
    </row>
    <row r="231" spans="1:19" ht="26.25" hidden="1" customHeight="1" collapsed="1">
      <c r="A231" s="62">
        <v>3</v>
      </c>
      <c r="B231" s="70">
        <v>2</v>
      </c>
      <c r="C231" s="71">
        <v>1</v>
      </c>
      <c r="D231" s="71"/>
      <c r="E231" s="71"/>
      <c r="F231" s="72"/>
      <c r="G231" s="73" t="s">
        <v>173</v>
      </c>
      <c r="H231" s="38">
        <v>201</v>
      </c>
      <c r="I231" s="66">
        <f>SUM(I232+I241+I245+I249+I253+I256+I259)</f>
        <v>0</v>
      </c>
      <c r="J231" s="92">
        <f>SUM(J232+J241+J245+J249+J253+J256+J259)</f>
        <v>0</v>
      </c>
      <c r="K231" s="67">
        <f>SUM(K232+K241+K245+K249+K253+K256+K259)</f>
        <v>0</v>
      </c>
      <c r="L231" s="67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49">
        <v>3</v>
      </c>
      <c r="B232" s="50">
        <v>2</v>
      </c>
      <c r="C232" s="50">
        <v>1</v>
      </c>
      <c r="D232" s="50">
        <v>1</v>
      </c>
      <c r="E232" s="50"/>
      <c r="F232" s="52"/>
      <c r="G232" s="51" t="s">
        <v>174</v>
      </c>
      <c r="H232" s="38">
        <v>202</v>
      </c>
      <c r="I232" s="66">
        <f>I233</f>
        <v>0</v>
      </c>
      <c r="J232" s="66">
        <f>J233</f>
        <v>0</v>
      </c>
      <c r="K232" s="66">
        <f>K233</f>
        <v>0</v>
      </c>
      <c r="L232" s="66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49">
        <v>3</v>
      </c>
      <c r="B233" s="49">
        <v>2</v>
      </c>
      <c r="C233" s="50">
        <v>1</v>
      </c>
      <c r="D233" s="50">
        <v>1</v>
      </c>
      <c r="E233" s="50">
        <v>1</v>
      </c>
      <c r="F233" s="52"/>
      <c r="G233" s="51" t="s">
        <v>175</v>
      </c>
      <c r="H233" s="38">
        <v>203</v>
      </c>
      <c r="I233" s="39">
        <f>SUM(I234:I234)</f>
        <v>0</v>
      </c>
      <c r="J233" s="79">
        <f>SUM(J234:J234)</f>
        <v>0</v>
      </c>
      <c r="K233" s="40">
        <f>SUM(K234:K234)</f>
        <v>0</v>
      </c>
      <c r="L233" s="40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2">
        <v>3</v>
      </c>
      <c r="B234" s="62">
        <v>2</v>
      </c>
      <c r="C234" s="71">
        <v>1</v>
      </c>
      <c r="D234" s="71">
        <v>1</v>
      </c>
      <c r="E234" s="71">
        <v>1</v>
      </c>
      <c r="F234" s="72">
        <v>1</v>
      </c>
      <c r="G234" s="73" t="s">
        <v>175</v>
      </c>
      <c r="H234" s="38">
        <v>204</v>
      </c>
      <c r="I234" s="56">
        <v>0</v>
      </c>
      <c r="J234" s="56">
        <v>0</v>
      </c>
      <c r="K234" s="56">
        <v>0</v>
      </c>
      <c r="L234" s="56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2">
        <v>3</v>
      </c>
      <c r="B235" s="71">
        <v>2</v>
      </c>
      <c r="C235" s="71">
        <v>1</v>
      </c>
      <c r="D235" s="71">
        <v>1</v>
      </c>
      <c r="E235" s="71">
        <v>2</v>
      </c>
      <c r="F235" s="72"/>
      <c r="G235" s="73" t="s">
        <v>176</v>
      </c>
      <c r="H235" s="38">
        <v>205</v>
      </c>
      <c r="I235" s="39">
        <f>SUM(I236:I237)</f>
        <v>0</v>
      </c>
      <c r="J235" s="39">
        <f>SUM(J236:J237)</f>
        <v>0</v>
      </c>
      <c r="K235" s="39">
        <f>SUM(K236:K237)</f>
        <v>0</v>
      </c>
      <c r="L235" s="39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2">
        <v>3</v>
      </c>
      <c r="B236" s="71">
        <v>2</v>
      </c>
      <c r="C236" s="71">
        <v>1</v>
      </c>
      <c r="D236" s="71">
        <v>1</v>
      </c>
      <c r="E236" s="71">
        <v>2</v>
      </c>
      <c r="F236" s="72">
        <v>1</v>
      </c>
      <c r="G236" s="73" t="s">
        <v>177</v>
      </c>
      <c r="H236" s="38">
        <v>206</v>
      </c>
      <c r="I236" s="56">
        <v>0</v>
      </c>
      <c r="J236" s="56">
        <v>0</v>
      </c>
      <c r="K236" s="56">
        <v>0</v>
      </c>
      <c r="L236" s="56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2">
        <v>3</v>
      </c>
      <c r="B237" s="71">
        <v>2</v>
      </c>
      <c r="C237" s="71">
        <v>1</v>
      </c>
      <c r="D237" s="71">
        <v>1</v>
      </c>
      <c r="E237" s="71">
        <v>2</v>
      </c>
      <c r="F237" s="72">
        <v>2</v>
      </c>
      <c r="G237" s="73" t="s">
        <v>178</v>
      </c>
      <c r="H237" s="38">
        <v>207</v>
      </c>
      <c r="I237" s="56">
        <v>0</v>
      </c>
      <c r="J237" s="56">
        <v>0</v>
      </c>
      <c r="K237" s="56">
        <v>0</v>
      </c>
      <c r="L237" s="56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2">
        <v>3</v>
      </c>
      <c r="B238" s="71">
        <v>2</v>
      </c>
      <c r="C238" s="71">
        <v>1</v>
      </c>
      <c r="D238" s="71">
        <v>1</v>
      </c>
      <c r="E238" s="71">
        <v>3</v>
      </c>
      <c r="F238" s="104"/>
      <c r="G238" s="73" t="s">
        <v>179</v>
      </c>
      <c r="H238" s="38">
        <v>208</v>
      </c>
      <c r="I238" s="39">
        <f>SUM(I239:I240)</f>
        <v>0</v>
      </c>
      <c r="J238" s="39">
        <f>SUM(J239:J240)</f>
        <v>0</v>
      </c>
      <c r="K238" s="39">
        <f>SUM(K239:K240)</f>
        <v>0</v>
      </c>
      <c r="L238" s="39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2">
        <v>3</v>
      </c>
      <c r="B239" s="71">
        <v>2</v>
      </c>
      <c r="C239" s="71">
        <v>1</v>
      </c>
      <c r="D239" s="71">
        <v>1</v>
      </c>
      <c r="E239" s="71">
        <v>3</v>
      </c>
      <c r="F239" s="72">
        <v>1</v>
      </c>
      <c r="G239" s="73" t="s">
        <v>180</v>
      </c>
      <c r="H239" s="38">
        <v>209</v>
      </c>
      <c r="I239" s="56">
        <v>0</v>
      </c>
      <c r="J239" s="56">
        <v>0</v>
      </c>
      <c r="K239" s="56">
        <v>0</v>
      </c>
      <c r="L239" s="56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2">
        <v>3</v>
      </c>
      <c r="B240" s="71">
        <v>2</v>
      </c>
      <c r="C240" s="71">
        <v>1</v>
      </c>
      <c r="D240" s="71">
        <v>1</v>
      </c>
      <c r="E240" s="71">
        <v>3</v>
      </c>
      <c r="F240" s="72">
        <v>2</v>
      </c>
      <c r="G240" s="73" t="s">
        <v>181</v>
      </c>
      <c r="H240" s="38">
        <v>210</v>
      </c>
      <c r="I240" s="56">
        <v>0</v>
      </c>
      <c r="J240" s="56">
        <v>0</v>
      </c>
      <c r="K240" s="56">
        <v>0</v>
      </c>
      <c r="L240" s="56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49">
        <v>3</v>
      </c>
      <c r="B241" s="50">
        <v>2</v>
      </c>
      <c r="C241" s="50">
        <v>1</v>
      </c>
      <c r="D241" s="50">
        <v>2</v>
      </c>
      <c r="E241" s="50"/>
      <c r="F241" s="52"/>
      <c r="G241" s="51" t="s">
        <v>182</v>
      </c>
      <c r="H241" s="38">
        <v>211</v>
      </c>
      <c r="I241" s="39">
        <f>I242</f>
        <v>0</v>
      </c>
      <c r="J241" s="39">
        <f>J242</f>
        <v>0</v>
      </c>
      <c r="K241" s="39">
        <f>K242</f>
        <v>0</v>
      </c>
      <c r="L241" s="39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49">
        <v>3</v>
      </c>
      <c r="B242" s="50">
        <v>2</v>
      </c>
      <c r="C242" s="50">
        <v>1</v>
      </c>
      <c r="D242" s="50">
        <v>2</v>
      </c>
      <c r="E242" s="50">
        <v>1</v>
      </c>
      <c r="F242" s="52"/>
      <c r="G242" s="51" t="s">
        <v>182</v>
      </c>
      <c r="H242" s="38">
        <v>212</v>
      </c>
      <c r="I242" s="39">
        <f>SUM(I243:I244)</f>
        <v>0</v>
      </c>
      <c r="J242" s="79">
        <f>SUM(J243:J244)</f>
        <v>0</v>
      </c>
      <c r="K242" s="40">
        <f>SUM(K243:K244)</f>
        <v>0</v>
      </c>
      <c r="L242" s="40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2">
        <v>3</v>
      </c>
      <c r="B243" s="70">
        <v>2</v>
      </c>
      <c r="C243" s="71">
        <v>1</v>
      </c>
      <c r="D243" s="71">
        <v>2</v>
      </c>
      <c r="E243" s="71">
        <v>1</v>
      </c>
      <c r="F243" s="72">
        <v>1</v>
      </c>
      <c r="G243" s="73" t="s">
        <v>183</v>
      </c>
      <c r="H243" s="38">
        <v>213</v>
      </c>
      <c r="I243" s="56">
        <v>0</v>
      </c>
      <c r="J243" s="56">
        <v>0</v>
      </c>
      <c r="K243" s="56">
        <v>0</v>
      </c>
      <c r="L243" s="56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49">
        <v>3</v>
      </c>
      <c r="B244" s="50">
        <v>2</v>
      </c>
      <c r="C244" s="50">
        <v>1</v>
      </c>
      <c r="D244" s="50">
        <v>2</v>
      </c>
      <c r="E244" s="50">
        <v>1</v>
      </c>
      <c r="F244" s="52">
        <v>2</v>
      </c>
      <c r="G244" s="51" t="s">
        <v>184</v>
      </c>
      <c r="H244" s="38">
        <v>214</v>
      </c>
      <c r="I244" s="56">
        <v>0</v>
      </c>
      <c r="J244" s="56">
        <v>0</v>
      </c>
      <c r="K244" s="56">
        <v>0</v>
      </c>
      <c r="L244" s="56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4">
        <v>3</v>
      </c>
      <c r="B245" s="42">
        <v>2</v>
      </c>
      <c r="C245" s="42">
        <v>1</v>
      </c>
      <c r="D245" s="42">
        <v>3</v>
      </c>
      <c r="E245" s="42"/>
      <c r="F245" s="45"/>
      <c r="G245" s="43" t="s">
        <v>185</v>
      </c>
      <c r="H245" s="38">
        <v>215</v>
      </c>
      <c r="I245" s="59">
        <f>I246</f>
        <v>0</v>
      </c>
      <c r="J245" s="80">
        <f>J246</f>
        <v>0</v>
      </c>
      <c r="K245" s="60">
        <f>K246</f>
        <v>0</v>
      </c>
      <c r="L245" s="60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49">
        <v>3</v>
      </c>
      <c r="B246" s="50">
        <v>2</v>
      </c>
      <c r="C246" s="50">
        <v>1</v>
      </c>
      <c r="D246" s="50">
        <v>3</v>
      </c>
      <c r="E246" s="50">
        <v>1</v>
      </c>
      <c r="F246" s="52"/>
      <c r="G246" s="43" t="s">
        <v>185</v>
      </c>
      <c r="H246" s="38">
        <v>216</v>
      </c>
      <c r="I246" s="39">
        <f>I247+I248</f>
        <v>0</v>
      </c>
      <c r="J246" s="39">
        <f>J247+J248</f>
        <v>0</v>
      </c>
      <c r="K246" s="39">
        <f>K247+K248</f>
        <v>0</v>
      </c>
      <c r="L246" s="39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49">
        <v>3</v>
      </c>
      <c r="B247" s="50">
        <v>2</v>
      </c>
      <c r="C247" s="50">
        <v>1</v>
      </c>
      <c r="D247" s="50">
        <v>3</v>
      </c>
      <c r="E247" s="50">
        <v>1</v>
      </c>
      <c r="F247" s="52">
        <v>1</v>
      </c>
      <c r="G247" s="51" t="s">
        <v>186</v>
      </c>
      <c r="H247" s="38">
        <v>217</v>
      </c>
      <c r="I247" s="56">
        <v>0</v>
      </c>
      <c r="J247" s="56">
        <v>0</v>
      </c>
      <c r="K247" s="56">
        <v>0</v>
      </c>
      <c r="L247" s="56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49">
        <v>3</v>
      </c>
      <c r="B248" s="50">
        <v>2</v>
      </c>
      <c r="C248" s="50">
        <v>1</v>
      </c>
      <c r="D248" s="50">
        <v>3</v>
      </c>
      <c r="E248" s="50">
        <v>1</v>
      </c>
      <c r="F248" s="52">
        <v>2</v>
      </c>
      <c r="G248" s="51" t="s">
        <v>187</v>
      </c>
      <c r="H248" s="38">
        <v>218</v>
      </c>
      <c r="I248" s="99">
        <v>0</v>
      </c>
      <c r="J248" s="96">
        <v>0</v>
      </c>
      <c r="K248" s="99">
        <v>0</v>
      </c>
      <c r="L248" s="99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49">
        <v>3</v>
      </c>
      <c r="B249" s="50">
        <v>2</v>
      </c>
      <c r="C249" s="50">
        <v>1</v>
      </c>
      <c r="D249" s="50">
        <v>4</v>
      </c>
      <c r="E249" s="50"/>
      <c r="F249" s="52"/>
      <c r="G249" s="51" t="s">
        <v>188</v>
      </c>
      <c r="H249" s="38">
        <v>219</v>
      </c>
      <c r="I249" s="39">
        <f>I250</f>
        <v>0</v>
      </c>
      <c r="J249" s="40">
        <f>J250</f>
        <v>0</v>
      </c>
      <c r="K249" s="39">
        <f>K250</f>
        <v>0</v>
      </c>
      <c r="L249" s="40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4">
        <v>3</v>
      </c>
      <c r="B250" s="42">
        <v>2</v>
      </c>
      <c r="C250" s="42">
        <v>1</v>
      </c>
      <c r="D250" s="42">
        <v>4</v>
      </c>
      <c r="E250" s="42">
        <v>1</v>
      </c>
      <c r="F250" s="45"/>
      <c r="G250" s="43" t="s">
        <v>188</v>
      </c>
      <c r="H250" s="38">
        <v>220</v>
      </c>
      <c r="I250" s="59">
        <f>SUM(I251:I252)</f>
        <v>0</v>
      </c>
      <c r="J250" s="80">
        <f>SUM(J251:J252)</f>
        <v>0</v>
      </c>
      <c r="K250" s="60">
        <f>SUM(K251:K252)</f>
        <v>0</v>
      </c>
      <c r="L250" s="60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49">
        <v>3</v>
      </c>
      <c r="B251" s="50">
        <v>2</v>
      </c>
      <c r="C251" s="50">
        <v>1</v>
      </c>
      <c r="D251" s="50">
        <v>4</v>
      </c>
      <c r="E251" s="50">
        <v>1</v>
      </c>
      <c r="F251" s="52">
        <v>1</v>
      </c>
      <c r="G251" s="51" t="s">
        <v>189</v>
      </c>
      <c r="H251" s="38">
        <v>221</v>
      </c>
      <c r="I251" s="56">
        <v>0</v>
      </c>
      <c r="J251" s="56">
        <v>0</v>
      </c>
      <c r="K251" s="56">
        <v>0</v>
      </c>
      <c r="L251" s="56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49">
        <v>3</v>
      </c>
      <c r="B252" s="50">
        <v>2</v>
      </c>
      <c r="C252" s="50">
        <v>1</v>
      </c>
      <c r="D252" s="50">
        <v>4</v>
      </c>
      <c r="E252" s="50">
        <v>1</v>
      </c>
      <c r="F252" s="52">
        <v>2</v>
      </c>
      <c r="G252" s="51" t="s">
        <v>190</v>
      </c>
      <c r="H252" s="38">
        <v>222</v>
      </c>
      <c r="I252" s="56">
        <v>0</v>
      </c>
      <c r="J252" s="56">
        <v>0</v>
      </c>
      <c r="K252" s="56">
        <v>0</v>
      </c>
      <c r="L252" s="56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49">
        <v>3</v>
      </c>
      <c r="B253" s="50">
        <v>2</v>
      </c>
      <c r="C253" s="50">
        <v>1</v>
      </c>
      <c r="D253" s="50">
        <v>5</v>
      </c>
      <c r="E253" s="50"/>
      <c r="F253" s="52"/>
      <c r="G253" s="51" t="s">
        <v>191</v>
      </c>
      <c r="H253" s="38">
        <v>223</v>
      </c>
      <c r="I253" s="39">
        <f t="shared" ref="I253:L254" si="25">I254</f>
        <v>0</v>
      </c>
      <c r="J253" s="79">
        <f t="shared" si="25"/>
        <v>0</v>
      </c>
      <c r="K253" s="40">
        <f t="shared" si="25"/>
        <v>0</v>
      </c>
      <c r="L253" s="40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49">
        <v>3</v>
      </c>
      <c r="B254" s="50">
        <v>2</v>
      </c>
      <c r="C254" s="50">
        <v>1</v>
      </c>
      <c r="D254" s="50">
        <v>5</v>
      </c>
      <c r="E254" s="50">
        <v>1</v>
      </c>
      <c r="F254" s="52"/>
      <c r="G254" s="51" t="s">
        <v>191</v>
      </c>
      <c r="H254" s="38">
        <v>224</v>
      </c>
      <c r="I254" s="40">
        <f t="shared" si="25"/>
        <v>0</v>
      </c>
      <c r="J254" s="79">
        <f t="shared" si="25"/>
        <v>0</v>
      </c>
      <c r="K254" s="40">
        <f t="shared" si="25"/>
        <v>0</v>
      </c>
      <c r="L254" s="40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0">
        <v>3</v>
      </c>
      <c r="B255" s="71">
        <v>2</v>
      </c>
      <c r="C255" s="71">
        <v>1</v>
      </c>
      <c r="D255" s="71">
        <v>5</v>
      </c>
      <c r="E255" s="71">
        <v>1</v>
      </c>
      <c r="F255" s="72">
        <v>1</v>
      </c>
      <c r="G255" s="51" t="s">
        <v>191</v>
      </c>
      <c r="H255" s="38">
        <v>225</v>
      </c>
      <c r="I255" s="99">
        <v>0</v>
      </c>
      <c r="J255" s="99">
        <v>0</v>
      </c>
      <c r="K255" s="99">
        <v>0</v>
      </c>
      <c r="L255" s="99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49">
        <v>3</v>
      </c>
      <c r="B256" s="50">
        <v>2</v>
      </c>
      <c r="C256" s="50">
        <v>1</v>
      </c>
      <c r="D256" s="50">
        <v>6</v>
      </c>
      <c r="E256" s="50"/>
      <c r="F256" s="52"/>
      <c r="G256" s="51" t="s">
        <v>192</v>
      </c>
      <c r="H256" s="38">
        <v>226</v>
      </c>
      <c r="I256" s="39">
        <f t="shared" ref="I256:L257" si="26">I257</f>
        <v>0</v>
      </c>
      <c r="J256" s="79">
        <f t="shared" si="26"/>
        <v>0</v>
      </c>
      <c r="K256" s="40">
        <f t="shared" si="26"/>
        <v>0</v>
      </c>
      <c r="L256" s="40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49">
        <v>3</v>
      </c>
      <c r="B257" s="49">
        <v>2</v>
      </c>
      <c r="C257" s="50">
        <v>1</v>
      </c>
      <c r="D257" s="50">
        <v>6</v>
      </c>
      <c r="E257" s="50">
        <v>1</v>
      </c>
      <c r="F257" s="52"/>
      <c r="G257" s="51" t="s">
        <v>192</v>
      </c>
      <c r="H257" s="38">
        <v>227</v>
      </c>
      <c r="I257" s="39">
        <f t="shared" si="26"/>
        <v>0</v>
      </c>
      <c r="J257" s="79">
        <f t="shared" si="26"/>
        <v>0</v>
      </c>
      <c r="K257" s="40">
        <f t="shared" si="26"/>
        <v>0</v>
      </c>
      <c r="L257" s="40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4">
        <v>3</v>
      </c>
      <c r="B258" s="44">
        <v>2</v>
      </c>
      <c r="C258" s="50">
        <v>1</v>
      </c>
      <c r="D258" s="50">
        <v>6</v>
      </c>
      <c r="E258" s="50">
        <v>1</v>
      </c>
      <c r="F258" s="52">
        <v>1</v>
      </c>
      <c r="G258" s="51" t="s">
        <v>192</v>
      </c>
      <c r="H258" s="38">
        <v>228</v>
      </c>
      <c r="I258" s="99">
        <v>0</v>
      </c>
      <c r="J258" s="99">
        <v>0</v>
      </c>
      <c r="K258" s="99">
        <v>0</v>
      </c>
      <c r="L258" s="99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49">
        <v>3</v>
      </c>
      <c r="B259" s="49">
        <v>2</v>
      </c>
      <c r="C259" s="50">
        <v>1</v>
      </c>
      <c r="D259" s="50">
        <v>7</v>
      </c>
      <c r="E259" s="50"/>
      <c r="F259" s="52"/>
      <c r="G259" s="51" t="s">
        <v>193</v>
      </c>
      <c r="H259" s="38">
        <v>229</v>
      </c>
      <c r="I259" s="39">
        <f>I260</f>
        <v>0</v>
      </c>
      <c r="J259" s="79">
        <f>J260</f>
        <v>0</v>
      </c>
      <c r="K259" s="40">
        <f>K260</f>
        <v>0</v>
      </c>
      <c r="L259" s="40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49">
        <v>3</v>
      </c>
      <c r="B260" s="50">
        <v>2</v>
      </c>
      <c r="C260" s="50">
        <v>1</v>
      </c>
      <c r="D260" s="50">
        <v>7</v>
      </c>
      <c r="E260" s="50">
        <v>1</v>
      </c>
      <c r="F260" s="52"/>
      <c r="G260" s="51" t="s">
        <v>193</v>
      </c>
      <c r="H260" s="38">
        <v>230</v>
      </c>
      <c r="I260" s="39">
        <f>I261+I262</f>
        <v>0</v>
      </c>
      <c r="J260" s="39">
        <f>J261+J262</f>
        <v>0</v>
      </c>
      <c r="K260" s="39">
        <f>K261+K262</f>
        <v>0</v>
      </c>
      <c r="L260" s="39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49">
        <v>3</v>
      </c>
      <c r="B261" s="50">
        <v>2</v>
      </c>
      <c r="C261" s="50">
        <v>1</v>
      </c>
      <c r="D261" s="50">
        <v>7</v>
      </c>
      <c r="E261" s="50">
        <v>1</v>
      </c>
      <c r="F261" s="52">
        <v>1</v>
      </c>
      <c r="G261" s="51" t="s">
        <v>194</v>
      </c>
      <c r="H261" s="38">
        <v>231</v>
      </c>
      <c r="I261" s="55">
        <v>0</v>
      </c>
      <c r="J261" s="56">
        <v>0</v>
      </c>
      <c r="K261" s="56">
        <v>0</v>
      </c>
      <c r="L261" s="56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49">
        <v>3</v>
      </c>
      <c r="B262" s="50">
        <v>2</v>
      </c>
      <c r="C262" s="50">
        <v>1</v>
      </c>
      <c r="D262" s="50">
        <v>7</v>
      </c>
      <c r="E262" s="50">
        <v>1</v>
      </c>
      <c r="F262" s="52">
        <v>2</v>
      </c>
      <c r="G262" s="51" t="s">
        <v>195</v>
      </c>
      <c r="H262" s="38">
        <v>232</v>
      </c>
      <c r="I262" s="56">
        <v>0</v>
      </c>
      <c r="J262" s="56">
        <v>0</v>
      </c>
      <c r="K262" s="56">
        <v>0</v>
      </c>
      <c r="L262" s="56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49">
        <v>3</v>
      </c>
      <c r="B263" s="50">
        <v>2</v>
      </c>
      <c r="C263" s="50">
        <v>2</v>
      </c>
      <c r="D263" s="105"/>
      <c r="E263" s="105"/>
      <c r="F263" s="106"/>
      <c r="G263" s="51" t="s">
        <v>196</v>
      </c>
      <c r="H263" s="38">
        <v>233</v>
      </c>
      <c r="I263" s="39">
        <f>SUM(I264+I273+I277+I281+I285+I288+I291)</f>
        <v>0</v>
      </c>
      <c r="J263" s="79">
        <f>SUM(J264+J273+J277+J281+J285+J288+J291)</f>
        <v>0</v>
      </c>
      <c r="K263" s="40">
        <f>SUM(K264+K273+K277+K281+K285+K288+K291)</f>
        <v>0</v>
      </c>
      <c r="L263" s="40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49">
        <v>3</v>
      </c>
      <c r="B264" s="50">
        <v>2</v>
      </c>
      <c r="C264" s="50">
        <v>2</v>
      </c>
      <c r="D264" s="50">
        <v>1</v>
      </c>
      <c r="E264" s="50"/>
      <c r="F264" s="52"/>
      <c r="G264" s="51" t="s">
        <v>197</v>
      </c>
      <c r="H264" s="38">
        <v>234</v>
      </c>
      <c r="I264" s="39">
        <f>I265</f>
        <v>0</v>
      </c>
      <c r="J264" s="39">
        <f>J265</f>
        <v>0</v>
      </c>
      <c r="K264" s="39">
        <f>K265</f>
        <v>0</v>
      </c>
      <c r="L264" s="39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3">
        <v>3</v>
      </c>
      <c r="B265" s="49">
        <v>2</v>
      </c>
      <c r="C265" s="50">
        <v>2</v>
      </c>
      <c r="D265" s="50">
        <v>1</v>
      </c>
      <c r="E265" s="50">
        <v>1</v>
      </c>
      <c r="F265" s="52"/>
      <c r="G265" s="51" t="s">
        <v>175</v>
      </c>
      <c r="H265" s="38">
        <v>235</v>
      </c>
      <c r="I265" s="39">
        <f>SUM(I266)</f>
        <v>0</v>
      </c>
      <c r="J265" s="39">
        <f>SUM(J266)</f>
        <v>0</v>
      </c>
      <c r="K265" s="39">
        <f>SUM(K266)</f>
        <v>0</v>
      </c>
      <c r="L265" s="39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3">
        <v>3</v>
      </c>
      <c r="B266" s="49">
        <v>2</v>
      </c>
      <c r="C266" s="50">
        <v>2</v>
      </c>
      <c r="D266" s="50">
        <v>1</v>
      </c>
      <c r="E266" s="50">
        <v>1</v>
      </c>
      <c r="F266" s="52">
        <v>1</v>
      </c>
      <c r="G266" s="51" t="s">
        <v>175</v>
      </c>
      <c r="H266" s="38">
        <v>236</v>
      </c>
      <c r="I266" s="56">
        <v>0</v>
      </c>
      <c r="J266" s="56">
        <v>0</v>
      </c>
      <c r="K266" s="56">
        <v>0</v>
      </c>
      <c r="L266" s="56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3">
        <v>3</v>
      </c>
      <c r="B267" s="49">
        <v>2</v>
      </c>
      <c r="C267" s="50">
        <v>2</v>
      </c>
      <c r="D267" s="50">
        <v>1</v>
      </c>
      <c r="E267" s="50">
        <v>2</v>
      </c>
      <c r="F267" s="52"/>
      <c r="G267" s="51" t="s">
        <v>198</v>
      </c>
      <c r="H267" s="38">
        <v>237</v>
      </c>
      <c r="I267" s="39">
        <f>SUM(I268:I269)</f>
        <v>0</v>
      </c>
      <c r="J267" s="39">
        <f>SUM(J268:J269)</f>
        <v>0</v>
      </c>
      <c r="K267" s="39">
        <f>SUM(K268:K269)</f>
        <v>0</v>
      </c>
      <c r="L267" s="39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3">
        <v>3</v>
      </c>
      <c r="B268" s="49">
        <v>2</v>
      </c>
      <c r="C268" s="50">
        <v>2</v>
      </c>
      <c r="D268" s="50">
        <v>1</v>
      </c>
      <c r="E268" s="50">
        <v>2</v>
      </c>
      <c r="F268" s="52">
        <v>1</v>
      </c>
      <c r="G268" s="51" t="s">
        <v>177</v>
      </c>
      <c r="H268" s="38">
        <v>238</v>
      </c>
      <c r="I268" s="56">
        <v>0</v>
      </c>
      <c r="J268" s="55">
        <v>0</v>
      </c>
      <c r="K268" s="56">
        <v>0</v>
      </c>
      <c r="L268" s="56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3">
        <v>3</v>
      </c>
      <c r="B269" s="49">
        <v>2</v>
      </c>
      <c r="C269" s="50">
        <v>2</v>
      </c>
      <c r="D269" s="50">
        <v>1</v>
      </c>
      <c r="E269" s="50">
        <v>2</v>
      </c>
      <c r="F269" s="52">
        <v>2</v>
      </c>
      <c r="G269" s="51" t="s">
        <v>178</v>
      </c>
      <c r="H269" s="38">
        <v>239</v>
      </c>
      <c r="I269" s="56">
        <v>0</v>
      </c>
      <c r="J269" s="55">
        <v>0</v>
      </c>
      <c r="K269" s="56">
        <v>0</v>
      </c>
      <c r="L269" s="56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3">
        <v>3</v>
      </c>
      <c r="B270" s="49">
        <v>2</v>
      </c>
      <c r="C270" s="50">
        <v>2</v>
      </c>
      <c r="D270" s="50">
        <v>1</v>
      </c>
      <c r="E270" s="50">
        <v>3</v>
      </c>
      <c r="F270" s="52"/>
      <c r="G270" s="51" t="s">
        <v>179</v>
      </c>
      <c r="H270" s="38">
        <v>240</v>
      </c>
      <c r="I270" s="39">
        <f>SUM(I271:I272)</f>
        <v>0</v>
      </c>
      <c r="J270" s="39">
        <f>SUM(J271:J272)</f>
        <v>0</v>
      </c>
      <c r="K270" s="39">
        <f>SUM(K271:K272)</f>
        <v>0</v>
      </c>
      <c r="L270" s="39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3">
        <v>3</v>
      </c>
      <c r="B271" s="49">
        <v>2</v>
      </c>
      <c r="C271" s="50">
        <v>2</v>
      </c>
      <c r="D271" s="50">
        <v>1</v>
      </c>
      <c r="E271" s="50">
        <v>3</v>
      </c>
      <c r="F271" s="52">
        <v>1</v>
      </c>
      <c r="G271" s="51" t="s">
        <v>180</v>
      </c>
      <c r="H271" s="38">
        <v>241</v>
      </c>
      <c r="I271" s="56">
        <v>0</v>
      </c>
      <c r="J271" s="55">
        <v>0</v>
      </c>
      <c r="K271" s="56">
        <v>0</v>
      </c>
      <c r="L271" s="56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3">
        <v>3</v>
      </c>
      <c r="B272" s="49">
        <v>2</v>
      </c>
      <c r="C272" s="50">
        <v>2</v>
      </c>
      <c r="D272" s="50">
        <v>1</v>
      </c>
      <c r="E272" s="50">
        <v>3</v>
      </c>
      <c r="F272" s="52">
        <v>2</v>
      </c>
      <c r="G272" s="51" t="s">
        <v>199</v>
      </c>
      <c r="H272" s="38">
        <v>242</v>
      </c>
      <c r="I272" s="56">
        <v>0</v>
      </c>
      <c r="J272" s="55">
        <v>0</v>
      </c>
      <c r="K272" s="56">
        <v>0</v>
      </c>
      <c r="L272" s="56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3">
        <v>3</v>
      </c>
      <c r="B273" s="49">
        <v>2</v>
      </c>
      <c r="C273" s="50">
        <v>2</v>
      </c>
      <c r="D273" s="50">
        <v>2</v>
      </c>
      <c r="E273" s="50"/>
      <c r="F273" s="52"/>
      <c r="G273" s="51" t="s">
        <v>200</v>
      </c>
      <c r="H273" s="38">
        <v>243</v>
      </c>
      <c r="I273" s="39">
        <f>I274</f>
        <v>0</v>
      </c>
      <c r="J273" s="40">
        <f>J274</f>
        <v>0</v>
      </c>
      <c r="K273" s="39">
        <f>K274</f>
        <v>0</v>
      </c>
      <c r="L273" s="40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49">
        <v>3</v>
      </c>
      <c r="B274" s="50">
        <v>2</v>
      </c>
      <c r="C274" s="42">
        <v>2</v>
      </c>
      <c r="D274" s="42">
        <v>2</v>
      </c>
      <c r="E274" s="42">
        <v>1</v>
      </c>
      <c r="F274" s="45"/>
      <c r="G274" s="51" t="s">
        <v>200</v>
      </c>
      <c r="H274" s="38">
        <v>244</v>
      </c>
      <c r="I274" s="59">
        <f>SUM(I275:I276)</f>
        <v>0</v>
      </c>
      <c r="J274" s="80">
        <f>SUM(J275:J276)</f>
        <v>0</v>
      </c>
      <c r="K274" s="60">
        <f>SUM(K275:K276)</f>
        <v>0</v>
      </c>
      <c r="L274" s="60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49">
        <v>3</v>
      </c>
      <c r="B275" s="50">
        <v>2</v>
      </c>
      <c r="C275" s="50">
        <v>2</v>
      </c>
      <c r="D275" s="50">
        <v>2</v>
      </c>
      <c r="E275" s="50">
        <v>1</v>
      </c>
      <c r="F275" s="52">
        <v>1</v>
      </c>
      <c r="G275" s="51" t="s">
        <v>201</v>
      </c>
      <c r="H275" s="38">
        <v>245</v>
      </c>
      <c r="I275" s="56">
        <v>0</v>
      </c>
      <c r="J275" s="56">
        <v>0</v>
      </c>
      <c r="K275" s="56">
        <v>0</v>
      </c>
      <c r="L275" s="56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49">
        <v>3</v>
      </c>
      <c r="B276" s="50">
        <v>2</v>
      </c>
      <c r="C276" s="50">
        <v>2</v>
      </c>
      <c r="D276" s="50">
        <v>2</v>
      </c>
      <c r="E276" s="50">
        <v>1</v>
      </c>
      <c r="F276" s="52">
        <v>2</v>
      </c>
      <c r="G276" s="53" t="s">
        <v>202</v>
      </c>
      <c r="H276" s="38">
        <v>246</v>
      </c>
      <c r="I276" s="56">
        <v>0</v>
      </c>
      <c r="J276" s="56">
        <v>0</v>
      </c>
      <c r="K276" s="56">
        <v>0</v>
      </c>
      <c r="L276" s="56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49">
        <v>3</v>
      </c>
      <c r="B277" s="50">
        <v>2</v>
      </c>
      <c r="C277" s="50">
        <v>2</v>
      </c>
      <c r="D277" s="50">
        <v>3</v>
      </c>
      <c r="E277" s="50"/>
      <c r="F277" s="52"/>
      <c r="G277" s="51" t="s">
        <v>203</v>
      </c>
      <c r="H277" s="38">
        <v>247</v>
      </c>
      <c r="I277" s="39">
        <f>I278</f>
        <v>0</v>
      </c>
      <c r="J277" s="79">
        <f>J278</f>
        <v>0</v>
      </c>
      <c r="K277" s="40">
        <f>K278</f>
        <v>0</v>
      </c>
      <c r="L277" s="40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4">
        <v>3</v>
      </c>
      <c r="B278" s="50">
        <v>2</v>
      </c>
      <c r="C278" s="50">
        <v>2</v>
      </c>
      <c r="D278" s="50">
        <v>3</v>
      </c>
      <c r="E278" s="50">
        <v>1</v>
      </c>
      <c r="F278" s="52"/>
      <c r="G278" s="51" t="s">
        <v>203</v>
      </c>
      <c r="H278" s="38">
        <v>248</v>
      </c>
      <c r="I278" s="39">
        <f>I279+I280</f>
        <v>0</v>
      </c>
      <c r="J278" s="39">
        <f>J279+J280</f>
        <v>0</v>
      </c>
      <c r="K278" s="39">
        <f>K279+K280</f>
        <v>0</v>
      </c>
      <c r="L278" s="39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4">
        <v>3</v>
      </c>
      <c r="B279" s="50">
        <v>2</v>
      </c>
      <c r="C279" s="50">
        <v>2</v>
      </c>
      <c r="D279" s="50">
        <v>3</v>
      </c>
      <c r="E279" s="50">
        <v>1</v>
      </c>
      <c r="F279" s="52">
        <v>1</v>
      </c>
      <c r="G279" s="51" t="s">
        <v>204</v>
      </c>
      <c r="H279" s="38">
        <v>249</v>
      </c>
      <c r="I279" s="56">
        <v>0</v>
      </c>
      <c r="J279" s="56">
        <v>0</v>
      </c>
      <c r="K279" s="56">
        <v>0</v>
      </c>
      <c r="L279" s="56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4">
        <v>3</v>
      </c>
      <c r="B280" s="50">
        <v>2</v>
      </c>
      <c r="C280" s="50">
        <v>2</v>
      </c>
      <c r="D280" s="50">
        <v>3</v>
      </c>
      <c r="E280" s="50">
        <v>1</v>
      </c>
      <c r="F280" s="52">
        <v>2</v>
      </c>
      <c r="G280" s="51" t="s">
        <v>205</v>
      </c>
      <c r="H280" s="38">
        <v>250</v>
      </c>
      <c r="I280" s="56">
        <v>0</v>
      </c>
      <c r="J280" s="56">
        <v>0</v>
      </c>
      <c r="K280" s="56">
        <v>0</v>
      </c>
      <c r="L280" s="56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49">
        <v>3</v>
      </c>
      <c r="B281" s="50">
        <v>2</v>
      </c>
      <c r="C281" s="50">
        <v>2</v>
      </c>
      <c r="D281" s="50">
        <v>4</v>
      </c>
      <c r="E281" s="50"/>
      <c r="F281" s="52"/>
      <c r="G281" s="51" t="s">
        <v>206</v>
      </c>
      <c r="H281" s="38">
        <v>251</v>
      </c>
      <c r="I281" s="39">
        <f>I282</f>
        <v>0</v>
      </c>
      <c r="J281" s="79">
        <f>J282</f>
        <v>0</v>
      </c>
      <c r="K281" s="40">
        <f>K282</f>
        <v>0</v>
      </c>
      <c r="L281" s="40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49">
        <v>3</v>
      </c>
      <c r="B282" s="50">
        <v>2</v>
      </c>
      <c r="C282" s="50">
        <v>2</v>
      </c>
      <c r="D282" s="50">
        <v>4</v>
      </c>
      <c r="E282" s="50">
        <v>1</v>
      </c>
      <c r="F282" s="52"/>
      <c r="G282" s="51" t="s">
        <v>206</v>
      </c>
      <c r="H282" s="38">
        <v>252</v>
      </c>
      <c r="I282" s="39">
        <f>SUM(I283:I284)</f>
        <v>0</v>
      </c>
      <c r="J282" s="79">
        <f>SUM(J283:J284)</f>
        <v>0</v>
      </c>
      <c r="K282" s="40">
        <f>SUM(K283:K284)</f>
        <v>0</v>
      </c>
      <c r="L282" s="40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49">
        <v>3</v>
      </c>
      <c r="B283" s="50">
        <v>2</v>
      </c>
      <c r="C283" s="50">
        <v>2</v>
      </c>
      <c r="D283" s="50">
        <v>4</v>
      </c>
      <c r="E283" s="50">
        <v>1</v>
      </c>
      <c r="F283" s="52">
        <v>1</v>
      </c>
      <c r="G283" s="51" t="s">
        <v>207</v>
      </c>
      <c r="H283" s="38">
        <v>253</v>
      </c>
      <c r="I283" s="56">
        <v>0</v>
      </c>
      <c r="J283" s="56">
        <v>0</v>
      </c>
      <c r="K283" s="56">
        <v>0</v>
      </c>
      <c r="L283" s="56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4">
        <v>3</v>
      </c>
      <c r="B284" s="42">
        <v>2</v>
      </c>
      <c r="C284" s="42">
        <v>2</v>
      </c>
      <c r="D284" s="42">
        <v>4</v>
      </c>
      <c r="E284" s="42">
        <v>1</v>
      </c>
      <c r="F284" s="45">
        <v>2</v>
      </c>
      <c r="G284" s="53" t="s">
        <v>208</v>
      </c>
      <c r="H284" s="38">
        <v>254</v>
      </c>
      <c r="I284" s="56">
        <v>0</v>
      </c>
      <c r="J284" s="56">
        <v>0</v>
      </c>
      <c r="K284" s="56">
        <v>0</v>
      </c>
      <c r="L284" s="56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49">
        <v>3</v>
      </c>
      <c r="B285" s="50">
        <v>2</v>
      </c>
      <c r="C285" s="50">
        <v>2</v>
      </c>
      <c r="D285" s="50">
        <v>5</v>
      </c>
      <c r="E285" s="50"/>
      <c r="F285" s="52"/>
      <c r="G285" s="51" t="s">
        <v>209</v>
      </c>
      <c r="H285" s="38">
        <v>255</v>
      </c>
      <c r="I285" s="39">
        <f t="shared" ref="I285:L286" si="27">I286</f>
        <v>0</v>
      </c>
      <c r="J285" s="79">
        <f t="shared" si="27"/>
        <v>0</v>
      </c>
      <c r="K285" s="40">
        <f t="shared" si="27"/>
        <v>0</v>
      </c>
      <c r="L285" s="40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49">
        <v>3</v>
      </c>
      <c r="B286" s="50">
        <v>2</v>
      </c>
      <c r="C286" s="50">
        <v>2</v>
      </c>
      <c r="D286" s="50">
        <v>5</v>
      </c>
      <c r="E286" s="50">
        <v>1</v>
      </c>
      <c r="F286" s="52"/>
      <c r="G286" s="51" t="s">
        <v>209</v>
      </c>
      <c r="H286" s="38">
        <v>256</v>
      </c>
      <c r="I286" s="39">
        <f t="shared" si="27"/>
        <v>0</v>
      </c>
      <c r="J286" s="79">
        <f t="shared" si="27"/>
        <v>0</v>
      </c>
      <c r="K286" s="40">
        <f t="shared" si="27"/>
        <v>0</v>
      </c>
      <c r="L286" s="40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49">
        <v>3</v>
      </c>
      <c r="B287" s="50">
        <v>2</v>
      </c>
      <c r="C287" s="50">
        <v>2</v>
      </c>
      <c r="D287" s="50">
        <v>5</v>
      </c>
      <c r="E287" s="50">
        <v>1</v>
      </c>
      <c r="F287" s="52">
        <v>1</v>
      </c>
      <c r="G287" s="51" t="s">
        <v>209</v>
      </c>
      <c r="H287" s="38">
        <v>257</v>
      </c>
      <c r="I287" s="56">
        <v>0</v>
      </c>
      <c r="J287" s="56">
        <v>0</v>
      </c>
      <c r="K287" s="56">
        <v>0</v>
      </c>
      <c r="L287" s="56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49">
        <v>3</v>
      </c>
      <c r="B288" s="50">
        <v>2</v>
      </c>
      <c r="C288" s="50">
        <v>2</v>
      </c>
      <c r="D288" s="50">
        <v>6</v>
      </c>
      <c r="E288" s="50"/>
      <c r="F288" s="52"/>
      <c r="G288" s="51" t="s">
        <v>192</v>
      </c>
      <c r="H288" s="38">
        <v>258</v>
      </c>
      <c r="I288" s="39">
        <f t="shared" ref="I288:L289" si="28">I289</f>
        <v>0</v>
      </c>
      <c r="J288" s="107">
        <f t="shared" si="28"/>
        <v>0</v>
      </c>
      <c r="K288" s="40">
        <f t="shared" si="28"/>
        <v>0</v>
      </c>
      <c r="L288" s="40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49">
        <v>3</v>
      </c>
      <c r="B289" s="50">
        <v>2</v>
      </c>
      <c r="C289" s="50">
        <v>2</v>
      </c>
      <c r="D289" s="50">
        <v>6</v>
      </c>
      <c r="E289" s="50">
        <v>1</v>
      </c>
      <c r="F289" s="52"/>
      <c r="G289" s="51" t="s">
        <v>192</v>
      </c>
      <c r="H289" s="38">
        <v>259</v>
      </c>
      <c r="I289" s="39">
        <f t="shared" si="28"/>
        <v>0</v>
      </c>
      <c r="J289" s="107">
        <f t="shared" si="28"/>
        <v>0</v>
      </c>
      <c r="K289" s="40">
        <f t="shared" si="28"/>
        <v>0</v>
      </c>
      <c r="L289" s="40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49">
        <v>3</v>
      </c>
      <c r="B290" s="71">
        <v>2</v>
      </c>
      <c r="C290" s="71">
        <v>2</v>
      </c>
      <c r="D290" s="50">
        <v>6</v>
      </c>
      <c r="E290" s="71">
        <v>1</v>
      </c>
      <c r="F290" s="72">
        <v>1</v>
      </c>
      <c r="G290" s="73" t="s">
        <v>192</v>
      </c>
      <c r="H290" s="38">
        <v>260</v>
      </c>
      <c r="I290" s="56">
        <v>0</v>
      </c>
      <c r="J290" s="56">
        <v>0</v>
      </c>
      <c r="K290" s="56">
        <v>0</v>
      </c>
      <c r="L290" s="56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3">
        <v>3</v>
      </c>
      <c r="B291" s="49">
        <v>2</v>
      </c>
      <c r="C291" s="50">
        <v>2</v>
      </c>
      <c r="D291" s="50">
        <v>7</v>
      </c>
      <c r="E291" s="50"/>
      <c r="F291" s="52"/>
      <c r="G291" s="51" t="s">
        <v>193</v>
      </c>
      <c r="H291" s="38">
        <v>261</v>
      </c>
      <c r="I291" s="39">
        <f>I292</f>
        <v>0</v>
      </c>
      <c r="J291" s="107">
        <f>J292</f>
        <v>0</v>
      </c>
      <c r="K291" s="40">
        <f>K292</f>
        <v>0</v>
      </c>
      <c r="L291" s="40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3">
        <v>3</v>
      </c>
      <c r="B292" s="49">
        <v>2</v>
      </c>
      <c r="C292" s="50">
        <v>2</v>
      </c>
      <c r="D292" s="50">
        <v>7</v>
      </c>
      <c r="E292" s="50">
        <v>1</v>
      </c>
      <c r="F292" s="52"/>
      <c r="G292" s="51" t="s">
        <v>193</v>
      </c>
      <c r="H292" s="38">
        <v>262</v>
      </c>
      <c r="I292" s="39">
        <f>I293+I294</f>
        <v>0</v>
      </c>
      <c r="J292" s="39">
        <f>J293+J294</f>
        <v>0</v>
      </c>
      <c r="K292" s="39">
        <f>K293+K294</f>
        <v>0</v>
      </c>
      <c r="L292" s="39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3">
        <v>3</v>
      </c>
      <c r="B293" s="49">
        <v>2</v>
      </c>
      <c r="C293" s="49">
        <v>2</v>
      </c>
      <c r="D293" s="50">
        <v>7</v>
      </c>
      <c r="E293" s="50">
        <v>1</v>
      </c>
      <c r="F293" s="52">
        <v>1</v>
      </c>
      <c r="G293" s="51" t="s">
        <v>194</v>
      </c>
      <c r="H293" s="38">
        <v>263</v>
      </c>
      <c r="I293" s="56">
        <v>0</v>
      </c>
      <c r="J293" s="56">
        <v>0</v>
      </c>
      <c r="K293" s="56">
        <v>0</v>
      </c>
      <c r="L293" s="56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3">
        <v>3</v>
      </c>
      <c r="B294" s="49">
        <v>2</v>
      </c>
      <c r="C294" s="49">
        <v>2</v>
      </c>
      <c r="D294" s="50">
        <v>7</v>
      </c>
      <c r="E294" s="50">
        <v>1</v>
      </c>
      <c r="F294" s="52">
        <v>2</v>
      </c>
      <c r="G294" s="51" t="s">
        <v>195</v>
      </c>
      <c r="H294" s="38">
        <v>264</v>
      </c>
      <c r="I294" s="56">
        <v>0</v>
      </c>
      <c r="J294" s="56">
        <v>0</v>
      </c>
      <c r="K294" s="56">
        <v>0</v>
      </c>
      <c r="L294" s="56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7">
        <v>3</v>
      </c>
      <c r="B295" s="57">
        <v>3</v>
      </c>
      <c r="C295" s="34"/>
      <c r="D295" s="35"/>
      <c r="E295" s="35"/>
      <c r="F295" s="37"/>
      <c r="G295" s="36" t="s">
        <v>210</v>
      </c>
      <c r="H295" s="38">
        <v>265</v>
      </c>
      <c r="I295" s="39">
        <f>SUM(I296+I328)</f>
        <v>0</v>
      </c>
      <c r="J295" s="107">
        <f>SUM(J296+J328)</f>
        <v>0</v>
      </c>
      <c r="K295" s="40">
        <f>SUM(K296+K328)</f>
        <v>0</v>
      </c>
      <c r="L295" s="40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3">
        <v>3</v>
      </c>
      <c r="B296" s="53">
        <v>3</v>
      </c>
      <c r="C296" s="49">
        <v>1</v>
      </c>
      <c r="D296" s="50"/>
      <c r="E296" s="50"/>
      <c r="F296" s="52"/>
      <c r="G296" s="51" t="s">
        <v>211</v>
      </c>
      <c r="H296" s="38">
        <v>266</v>
      </c>
      <c r="I296" s="39">
        <f>SUM(I297+I306+I310+I314+I318+I321+I324)</f>
        <v>0</v>
      </c>
      <c r="J296" s="107">
        <f>SUM(J297+J306+J310+J314+J318+J321+J324)</f>
        <v>0</v>
      </c>
      <c r="K296" s="40">
        <f>SUM(K297+K306+K310+K314+K318+K321+K324)</f>
        <v>0</v>
      </c>
      <c r="L296" s="40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3">
        <v>3</v>
      </c>
      <c r="B297" s="53">
        <v>3</v>
      </c>
      <c r="C297" s="49">
        <v>1</v>
      </c>
      <c r="D297" s="50">
        <v>1</v>
      </c>
      <c r="E297" s="50"/>
      <c r="F297" s="52"/>
      <c r="G297" s="51" t="s">
        <v>197</v>
      </c>
      <c r="H297" s="38">
        <v>267</v>
      </c>
      <c r="I297" s="39">
        <f>SUM(I298+I300+I303)</f>
        <v>0</v>
      </c>
      <c r="J297" s="39">
        <f>SUM(J298+J300+J303)</f>
        <v>0</v>
      </c>
      <c r="K297" s="39">
        <f>SUM(K298+K300+K303)</f>
        <v>0</v>
      </c>
      <c r="L297" s="39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3">
        <v>3</v>
      </c>
      <c r="B298" s="53">
        <v>3</v>
      </c>
      <c r="C298" s="49">
        <v>1</v>
      </c>
      <c r="D298" s="50">
        <v>1</v>
      </c>
      <c r="E298" s="50">
        <v>1</v>
      </c>
      <c r="F298" s="52"/>
      <c r="G298" s="51" t="s">
        <v>175</v>
      </c>
      <c r="H298" s="38">
        <v>268</v>
      </c>
      <c r="I298" s="39">
        <f>SUM(I299:I299)</f>
        <v>0</v>
      </c>
      <c r="J298" s="107">
        <f>SUM(J299:J299)</f>
        <v>0</v>
      </c>
      <c r="K298" s="40">
        <f>SUM(K299:K299)</f>
        <v>0</v>
      </c>
      <c r="L298" s="40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3">
        <v>3</v>
      </c>
      <c r="B299" s="53">
        <v>3</v>
      </c>
      <c r="C299" s="49">
        <v>1</v>
      </c>
      <c r="D299" s="50">
        <v>1</v>
      </c>
      <c r="E299" s="50">
        <v>1</v>
      </c>
      <c r="F299" s="52">
        <v>1</v>
      </c>
      <c r="G299" s="51" t="s">
        <v>175</v>
      </c>
      <c r="H299" s="38">
        <v>269</v>
      </c>
      <c r="I299" s="56">
        <v>0</v>
      </c>
      <c r="J299" s="56">
        <v>0</v>
      </c>
      <c r="K299" s="56">
        <v>0</v>
      </c>
      <c r="L299" s="56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3">
        <v>3</v>
      </c>
      <c r="B300" s="53">
        <v>3</v>
      </c>
      <c r="C300" s="49">
        <v>1</v>
      </c>
      <c r="D300" s="50">
        <v>1</v>
      </c>
      <c r="E300" s="50">
        <v>2</v>
      </c>
      <c r="F300" s="52"/>
      <c r="G300" s="51" t="s">
        <v>198</v>
      </c>
      <c r="H300" s="38">
        <v>270</v>
      </c>
      <c r="I300" s="39">
        <f>SUM(I301:I302)</f>
        <v>0</v>
      </c>
      <c r="J300" s="39">
        <f>SUM(J301:J302)</f>
        <v>0</v>
      </c>
      <c r="K300" s="39">
        <f>SUM(K301:K302)</f>
        <v>0</v>
      </c>
      <c r="L300" s="39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3">
        <v>3</v>
      </c>
      <c r="B301" s="53">
        <v>3</v>
      </c>
      <c r="C301" s="49">
        <v>1</v>
      </c>
      <c r="D301" s="50">
        <v>1</v>
      </c>
      <c r="E301" s="50">
        <v>2</v>
      </c>
      <c r="F301" s="52">
        <v>1</v>
      </c>
      <c r="G301" s="51" t="s">
        <v>177</v>
      </c>
      <c r="H301" s="38">
        <v>271</v>
      </c>
      <c r="I301" s="56">
        <v>0</v>
      </c>
      <c r="J301" s="56">
        <v>0</v>
      </c>
      <c r="K301" s="56">
        <v>0</v>
      </c>
      <c r="L301" s="56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3">
        <v>3</v>
      </c>
      <c r="B302" s="53">
        <v>3</v>
      </c>
      <c r="C302" s="49">
        <v>1</v>
      </c>
      <c r="D302" s="50">
        <v>1</v>
      </c>
      <c r="E302" s="50">
        <v>2</v>
      </c>
      <c r="F302" s="52">
        <v>2</v>
      </c>
      <c r="G302" s="51" t="s">
        <v>178</v>
      </c>
      <c r="H302" s="38">
        <v>272</v>
      </c>
      <c r="I302" s="56">
        <v>0</v>
      </c>
      <c r="J302" s="56">
        <v>0</v>
      </c>
      <c r="K302" s="56">
        <v>0</v>
      </c>
      <c r="L302" s="56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3">
        <v>3</v>
      </c>
      <c r="B303" s="53">
        <v>3</v>
      </c>
      <c r="C303" s="49">
        <v>1</v>
      </c>
      <c r="D303" s="50">
        <v>1</v>
      </c>
      <c r="E303" s="50">
        <v>3</v>
      </c>
      <c r="F303" s="52"/>
      <c r="G303" s="51" t="s">
        <v>179</v>
      </c>
      <c r="H303" s="38">
        <v>273</v>
      </c>
      <c r="I303" s="39">
        <f>SUM(I304:I305)</f>
        <v>0</v>
      </c>
      <c r="J303" s="39">
        <f>SUM(J304:J305)</f>
        <v>0</v>
      </c>
      <c r="K303" s="39">
        <f>SUM(K304:K305)</f>
        <v>0</v>
      </c>
      <c r="L303" s="39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3">
        <v>3</v>
      </c>
      <c r="B304" s="53">
        <v>3</v>
      </c>
      <c r="C304" s="49">
        <v>1</v>
      </c>
      <c r="D304" s="50">
        <v>1</v>
      </c>
      <c r="E304" s="50">
        <v>3</v>
      </c>
      <c r="F304" s="52">
        <v>1</v>
      </c>
      <c r="G304" s="51" t="s">
        <v>212</v>
      </c>
      <c r="H304" s="38">
        <v>274</v>
      </c>
      <c r="I304" s="56">
        <v>0</v>
      </c>
      <c r="J304" s="56">
        <v>0</v>
      </c>
      <c r="K304" s="56">
        <v>0</v>
      </c>
      <c r="L304" s="56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3">
        <v>3</v>
      </c>
      <c r="B305" s="53">
        <v>3</v>
      </c>
      <c r="C305" s="49">
        <v>1</v>
      </c>
      <c r="D305" s="50">
        <v>1</v>
      </c>
      <c r="E305" s="50">
        <v>3</v>
      </c>
      <c r="F305" s="52">
        <v>2</v>
      </c>
      <c r="G305" s="51" t="s">
        <v>199</v>
      </c>
      <c r="H305" s="38">
        <v>275</v>
      </c>
      <c r="I305" s="56">
        <v>0</v>
      </c>
      <c r="J305" s="56">
        <v>0</v>
      </c>
      <c r="K305" s="56">
        <v>0</v>
      </c>
      <c r="L305" s="56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69">
        <v>3</v>
      </c>
      <c r="B306" s="44">
        <v>3</v>
      </c>
      <c r="C306" s="49">
        <v>1</v>
      </c>
      <c r="D306" s="50">
        <v>2</v>
      </c>
      <c r="E306" s="50"/>
      <c r="F306" s="52"/>
      <c r="G306" s="51" t="s">
        <v>213</v>
      </c>
      <c r="H306" s="38">
        <v>276</v>
      </c>
      <c r="I306" s="39">
        <f>I307</f>
        <v>0</v>
      </c>
      <c r="J306" s="107">
        <f>J307</f>
        <v>0</v>
      </c>
      <c r="K306" s="40">
        <f>K307</f>
        <v>0</v>
      </c>
      <c r="L306" s="40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69">
        <v>3</v>
      </c>
      <c r="B307" s="69">
        <v>3</v>
      </c>
      <c r="C307" s="44">
        <v>1</v>
      </c>
      <c r="D307" s="42">
        <v>2</v>
      </c>
      <c r="E307" s="42">
        <v>1</v>
      </c>
      <c r="F307" s="45"/>
      <c r="G307" s="51" t="s">
        <v>213</v>
      </c>
      <c r="H307" s="38">
        <v>277</v>
      </c>
      <c r="I307" s="59">
        <f>SUM(I308:I309)</f>
        <v>0</v>
      </c>
      <c r="J307" s="108">
        <f>SUM(J308:J309)</f>
        <v>0</v>
      </c>
      <c r="K307" s="60">
        <f>SUM(K308:K309)</f>
        <v>0</v>
      </c>
      <c r="L307" s="60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3">
        <v>3</v>
      </c>
      <c r="B308" s="53">
        <v>3</v>
      </c>
      <c r="C308" s="49">
        <v>1</v>
      </c>
      <c r="D308" s="50">
        <v>2</v>
      </c>
      <c r="E308" s="50">
        <v>1</v>
      </c>
      <c r="F308" s="52">
        <v>1</v>
      </c>
      <c r="G308" s="51" t="s">
        <v>214</v>
      </c>
      <c r="H308" s="38">
        <v>278</v>
      </c>
      <c r="I308" s="56">
        <v>0</v>
      </c>
      <c r="J308" s="56">
        <v>0</v>
      </c>
      <c r="K308" s="56">
        <v>0</v>
      </c>
      <c r="L308" s="56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1">
        <v>3</v>
      </c>
      <c r="B309" s="94">
        <v>3</v>
      </c>
      <c r="C309" s="70">
        <v>1</v>
      </c>
      <c r="D309" s="71">
        <v>2</v>
      </c>
      <c r="E309" s="71">
        <v>1</v>
      </c>
      <c r="F309" s="72">
        <v>2</v>
      </c>
      <c r="G309" s="73" t="s">
        <v>215</v>
      </c>
      <c r="H309" s="38">
        <v>279</v>
      </c>
      <c r="I309" s="56">
        <v>0</v>
      </c>
      <c r="J309" s="56">
        <v>0</v>
      </c>
      <c r="K309" s="56">
        <v>0</v>
      </c>
      <c r="L309" s="56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49">
        <v>3</v>
      </c>
      <c r="B310" s="51">
        <v>3</v>
      </c>
      <c r="C310" s="49">
        <v>1</v>
      </c>
      <c r="D310" s="50">
        <v>3</v>
      </c>
      <c r="E310" s="50"/>
      <c r="F310" s="52"/>
      <c r="G310" s="51" t="s">
        <v>216</v>
      </c>
      <c r="H310" s="38">
        <v>280</v>
      </c>
      <c r="I310" s="39">
        <f>I311</f>
        <v>0</v>
      </c>
      <c r="J310" s="107">
        <f>J311</f>
        <v>0</v>
      </c>
      <c r="K310" s="40">
        <f>K311</f>
        <v>0</v>
      </c>
      <c r="L310" s="40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49">
        <v>3</v>
      </c>
      <c r="B311" s="73">
        <v>3</v>
      </c>
      <c r="C311" s="70">
        <v>1</v>
      </c>
      <c r="D311" s="71">
        <v>3</v>
      </c>
      <c r="E311" s="71">
        <v>1</v>
      </c>
      <c r="F311" s="72"/>
      <c r="G311" s="51" t="s">
        <v>216</v>
      </c>
      <c r="H311" s="38">
        <v>281</v>
      </c>
      <c r="I311" s="40">
        <f>I312+I313</f>
        <v>0</v>
      </c>
      <c r="J311" s="40">
        <f>J312+J313</f>
        <v>0</v>
      </c>
      <c r="K311" s="40">
        <f>K312+K313</f>
        <v>0</v>
      </c>
      <c r="L311" s="40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49">
        <v>3</v>
      </c>
      <c r="B312" s="51">
        <v>3</v>
      </c>
      <c r="C312" s="49">
        <v>1</v>
      </c>
      <c r="D312" s="50">
        <v>3</v>
      </c>
      <c r="E312" s="50">
        <v>1</v>
      </c>
      <c r="F312" s="52">
        <v>1</v>
      </c>
      <c r="G312" s="51" t="s">
        <v>217</v>
      </c>
      <c r="H312" s="38">
        <v>282</v>
      </c>
      <c r="I312" s="99">
        <v>0</v>
      </c>
      <c r="J312" s="99">
        <v>0</v>
      </c>
      <c r="K312" s="99">
        <v>0</v>
      </c>
      <c r="L312" s="98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49">
        <v>3</v>
      </c>
      <c r="B313" s="51">
        <v>3</v>
      </c>
      <c r="C313" s="49">
        <v>1</v>
      </c>
      <c r="D313" s="50">
        <v>3</v>
      </c>
      <c r="E313" s="50">
        <v>1</v>
      </c>
      <c r="F313" s="52">
        <v>2</v>
      </c>
      <c r="G313" s="51" t="s">
        <v>218</v>
      </c>
      <c r="H313" s="38">
        <v>283</v>
      </c>
      <c r="I313" s="56">
        <v>0</v>
      </c>
      <c r="J313" s="56">
        <v>0</v>
      </c>
      <c r="K313" s="56">
        <v>0</v>
      </c>
      <c r="L313" s="56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49">
        <v>3</v>
      </c>
      <c r="B314" s="51">
        <v>3</v>
      </c>
      <c r="C314" s="49">
        <v>1</v>
      </c>
      <c r="D314" s="50">
        <v>4</v>
      </c>
      <c r="E314" s="50"/>
      <c r="F314" s="52"/>
      <c r="G314" s="51" t="s">
        <v>219</v>
      </c>
      <c r="H314" s="38">
        <v>284</v>
      </c>
      <c r="I314" s="39">
        <f>I315</f>
        <v>0</v>
      </c>
      <c r="J314" s="107">
        <f>J315</f>
        <v>0</v>
      </c>
      <c r="K314" s="40">
        <f>K315</f>
        <v>0</v>
      </c>
      <c r="L314" s="40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3">
        <v>3</v>
      </c>
      <c r="B315" s="49">
        <v>3</v>
      </c>
      <c r="C315" s="50">
        <v>1</v>
      </c>
      <c r="D315" s="50">
        <v>4</v>
      </c>
      <c r="E315" s="50">
        <v>1</v>
      </c>
      <c r="F315" s="52"/>
      <c r="G315" s="51" t="s">
        <v>219</v>
      </c>
      <c r="H315" s="38">
        <v>285</v>
      </c>
      <c r="I315" s="39">
        <f>SUM(I316:I317)</f>
        <v>0</v>
      </c>
      <c r="J315" s="39">
        <f>SUM(J316:J317)</f>
        <v>0</v>
      </c>
      <c r="K315" s="39">
        <f>SUM(K316:K317)</f>
        <v>0</v>
      </c>
      <c r="L315" s="39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3">
        <v>3</v>
      </c>
      <c r="B316" s="49">
        <v>3</v>
      </c>
      <c r="C316" s="50">
        <v>1</v>
      </c>
      <c r="D316" s="50">
        <v>4</v>
      </c>
      <c r="E316" s="50">
        <v>1</v>
      </c>
      <c r="F316" s="52">
        <v>1</v>
      </c>
      <c r="G316" s="51" t="s">
        <v>220</v>
      </c>
      <c r="H316" s="38">
        <v>286</v>
      </c>
      <c r="I316" s="55">
        <v>0</v>
      </c>
      <c r="J316" s="56">
        <v>0</v>
      </c>
      <c r="K316" s="56">
        <v>0</v>
      </c>
      <c r="L316" s="55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49">
        <v>3</v>
      </c>
      <c r="B317" s="50">
        <v>3</v>
      </c>
      <c r="C317" s="50">
        <v>1</v>
      </c>
      <c r="D317" s="50">
        <v>4</v>
      </c>
      <c r="E317" s="50">
        <v>1</v>
      </c>
      <c r="F317" s="52">
        <v>2</v>
      </c>
      <c r="G317" s="51" t="s">
        <v>221</v>
      </c>
      <c r="H317" s="38">
        <v>287</v>
      </c>
      <c r="I317" s="56">
        <v>0</v>
      </c>
      <c r="J317" s="99">
        <v>0</v>
      </c>
      <c r="K317" s="99">
        <v>0</v>
      </c>
      <c r="L317" s="98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49">
        <v>3</v>
      </c>
      <c r="B318" s="50">
        <v>3</v>
      </c>
      <c r="C318" s="50">
        <v>1</v>
      </c>
      <c r="D318" s="50">
        <v>5</v>
      </c>
      <c r="E318" s="50"/>
      <c r="F318" s="52"/>
      <c r="G318" s="51" t="s">
        <v>222</v>
      </c>
      <c r="H318" s="38">
        <v>288</v>
      </c>
      <c r="I318" s="60">
        <f t="shared" ref="I318:L319" si="29">I319</f>
        <v>0</v>
      </c>
      <c r="J318" s="107">
        <f t="shared" si="29"/>
        <v>0</v>
      </c>
      <c r="K318" s="40">
        <f t="shared" si="29"/>
        <v>0</v>
      </c>
      <c r="L318" s="40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4">
        <v>3</v>
      </c>
      <c r="B319" s="71">
        <v>3</v>
      </c>
      <c r="C319" s="71">
        <v>1</v>
      </c>
      <c r="D319" s="71">
        <v>5</v>
      </c>
      <c r="E319" s="71">
        <v>1</v>
      </c>
      <c r="F319" s="72"/>
      <c r="G319" s="51" t="s">
        <v>222</v>
      </c>
      <c r="H319" s="38">
        <v>289</v>
      </c>
      <c r="I319" s="40">
        <f t="shared" si="29"/>
        <v>0</v>
      </c>
      <c r="J319" s="108">
        <f t="shared" si="29"/>
        <v>0</v>
      </c>
      <c r="K319" s="60">
        <f t="shared" si="29"/>
        <v>0</v>
      </c>
      <c r="L319" s="60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49">
        <v>3</v>
      </c>
      <c r="B320" s="50">
        <v>3</v>
      </c>
      <c r="C320" s="50">
        <v>1</v>
      </c>
      <c r="D320" s="50">
        <v>5</v>
      </c>
      <c r="E320" s="50">
        <v>1</v>
      </c>
      <c r="F320" s="52">
        <v>1</v>
      </c>
      <c r="G320" s="51" t="s">
        <v>223</v>
      </c>
      <c r="H320" s="38">
        <v>290</v>
      </c>
      <c r="I320" s="56">
        <v>0</v>
      </c>
      <c r="J320" s="99">
        <v>0</v>
      </c>
      <c r="K320" s="99">
        <v>0</v>
      </c>
      <c r="L320" s="98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49">
        <v>3</v>
      </c>
      <c r="B321" s="50">
        <v>3</v>
      </c>
      <c r="C321" s="50">
        <v>1</v>
      </c>
      <c r="D321" s="50">
        <v>6</v>
      </c>
      <c r="E321" s="50"/>
      <c r="F321" s="52"/>
      <c r="G321" s="51" t="s">
        <v>192</v>
      </c>
      <c r="H321" s="38">
        <v>291</v>
      </c>
      <c r="I321" s="40">
        <f t="shared" ref="I321:L322" si="30">I322</f>
        <v>0</v>
      </c>
      <c r="J321" s="107">
        <f t="shared" si="30"/>
        <v>0</v>
      </c>
      <c r="K321" s="40">
        <f t="shared" si="30"/>
        <v>0</v>
      </c>
      <c r="L321" s="40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49">
        <v>3</v>
      </c>
      <c r="B322" s="50">
        <v>3</v>
      </c>
      <c r="C322" s="50">
        <v>1</v>
      </c>
      <c r="D322" s="50">
        <v>6</v>
      </c>
      <c r="E322" s="50">
        <v>1</v>
      </c>
      <c r="F322" s="52"/>
      <c r="G322" s="51" t="s">
        <v>192</v>
      </c>
      <c r="H322" s="38">
        <v>292</v>
      </c>
      <c r="I322" s="39">
        <f t="shared" si="30"/>
        <v>0</v>
      </c>
      <c r="J322" s="107">
        <f t="shared" si="30"/>
        <v>0</v>
      </c>
      <c r="K322" s="40">
        <f t="shared" si="30"/>
        <v>0</v>
      </c>
      <c r="L322" s="40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49">
        <v>3</v>
      </c>
      <c r="B323" s="50">
        <v>3</v>
      </c>
      <c r="C323" s="50">
        <v>1</v>
      </c>
      <c r="D323" s="50">
        <v>6</v>
      </c>
      <c r="E323" s="50">
        <v>1</v>
      </c>
      <c r="F323" s="52">
        <v>1</v>
      </c>
      <c r="G323" s="51" t="s">
        <v>192</v>
      </c>
      <c r="H323" s="38">
        <v>293</v>
      </c>
      <c r="I323" s="99">
        <v>0</v>
      </c>
      <c r="J323" s="99">
        <v>0</v>
      </c>
      <c r="K323" s="99">
        <v>0</v>
      </c>
      <c r="L323" s="98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49">
        <v>3</v>
      </c>
      <c r="B324" s="50">
        <v>3</v>
      </c>
      <c r="C324" s="50">
        <v>1</v>
      </c>
      <c r="D324" s="50">
        <v>7</v>
      </c>
      <c r="E324" s="50"/>
      <c r="F324" s="52"/>
      <c r="G324" s="51" t="s">
        <v>224</v>
      </c>
      <c r="H324" s="38">
        <v>294</v>
      </c>
      <c r="I324" s="39">
        <f>I325</f>
        <v>0</v>
      </c>
      <c r="J324" s="107">
        <f>J325</f>
        <v>0</v>
      </c>
      <c r="K324" s="40">
        <f>K325</f>
        <v>0</v>
      </c>
      <c r="L324" s="40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49">
        <v>3</v>
      </c>
      <c r="B325" s="50">
        <v>3</v>
      </c>
      <c r="C325" s="50">
        <v>1</v>
      </c>
      <c r="D325" s="50">
        <v>7</v>
      </c>
      <c r="E325" s="50">
        <v>1</v>
      </c>
      <c r="F325" s="52"/>
      <c r="G325" s="51" t="s">
        <v>224</v>
      </c>
      <c r="H325" s="38">
        <v>295</v>
      </c>
      <c r="I325" s="39">
        <f>I326+I327</f>
        <v>0</v>
      </c>
      <c r="J325" s="39">
        <f>J326+J327</f>
        <v>0</v>
      </c>
      <c r="K325" s="39">
        <f>K326+K327</f>
        <v>0</v>
      </c>
      <c r="L325" s="39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49">
        <v>3</v>
      </c>
      <c r="B326" s="50">
        <v>3</v>
      </c>
      <c r="C326" s="50">
        <v>1</v>
      </c>
      <c r="D326" s="50">
        <v>7</v>
      </c>
      <c r="E326" s="50">
        <v>1</v>
      </c>
      <c r="F326" s="52">
        <v>1</v>
      </c>
      <c r="G326" s="51" t="s">
        <v>225</v>
      </c>
      <c r="H326" s="38">
        <v>296</v>
      </c>
      <c r="I326" s="99">
        <v>0</v>
      </c>
      <c r="J326" s="99">
        <v>0</v>
      </c>
      <c r="K326" s="99">
        <v>0</v>
      </c>
      <c r="L326" s="98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49">
        <v>3</v>
      </c>
      <c r="B327" s="50">
        <v>3</v>
      </c>
      <c r="C327" s="50">
        <v>1</v>
      </c>
      <c r="D327" s="50">
        <v>7</v>
      </c>
      <c r="E327" s="50">
        <v>1</v>
      </c>
      <c r="F327" s="52">
        <v>2</v>
      </c>
      <c r="G327" s="51" t="s">
        <v>226</v>
      </c>
      <c r="H327" s="38">
        <v>297</v>
      </c>
      <c r="I327" s="56">
        <v>0</v>
      </c>
      <c r="J327" s="56">
        <v>0</v>
      </c>
      <c r="K327" s="56">
        <v>0</v>
      </c>
      <c r="L327" s="56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49">
        <v>3</v>
      </c>
      <c r="B328" s="50">
        <v>3</v>
      </c>
      <c r="C328" s="50">
        <v>2</v>
      </c>
      <c r="D328" s="50"/>
      <c r="E328" s="50"/>
      <c r="F328" s="52"/>
      <c r="G328" s="51" t="s">
        <v>227</v>
      </c>
      <c r="H328" s="38">
        <v>298</v>
      </c>
      <c r="I328" s="39">
        <f>SUM(I329+I338+I342+I346+I350+I353+I356)</f>
        <v>0</v>
      </c>
      <c r="J328" s="107">
        <f>SUM(J329+J338+J342+J346+J350+J353+J356)</f>
        <v>0</v>
      </c>
      <c r="K328" s="40">
        <f>SUM(K329+K338+K342+K346+K350+K353+K356)</f>
        <v>0</v>
      </c>
      <c r="L328" s="40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49">
        <v>3</v>
      </c>
      <c r="B329" s="50">
        <v>3</v>
      </c>
      <c r="C329" s="50">
        <v>2</v>
      </c>
      <c r="D329" s="50">
        <v>1</v>
      </c>
      <c r="E329" s="50"/>
      <c r="F329" s="52"/>
      <c r="G329" s="51" t="s">
        <v>174</v>
      </c>
      <c r="H329" s="38">
        <v>299</v>
      </c>
      <c r="I329" s="39">
        <f>I330</f>
        <v>0</v>
      </c>
      <c r="J329" s="107">
        <f>J330</f>
        <v>0</v>
      </c>
      <c r="K329" s="40">
        <f>K330</f>
        <v>0</v>
      </c>
      <c r="L329" s="40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3">
        <v>3</v>
      </c>
      <c r="B330" s="49">
        <v>3</v>
      </c>
      <c r="C330" s="50">
        <v>2</v>
      </c>
      <c r="D330" s="51">
        <v>1</v>
      </c>
      <c r="E330" s="49">
        <v>1</v>
      </c>
      <c r="F330" s="52"/>
      <c r="G330" s="51" t="s">
        <v>174</v>
      </c>
      <c r="H330" s="38">
        <v>300</v>
      </c>
      <c r="I330" s="39">
        <f>SUM(I331:I331)</f>
        <v>0</v>
      </c>
      <c r="J330" s="39">
        <f>SUM(J331:J331)</f>
        <v>0</v>
      </c>
      <c r="K330" s="39">
        <f>SUM(K331:K331)</f>
        <v>0</v>
      </c>
      <c r="L330" s="39">
        <f>SUM(L331:L331)</f>
        <v>0</v>
      </c>
      <c r="M330" s="137"/>
      <c r="N330" s="137"/>
      <c r="O330" s="137"/>
      <c r="P330" s="137"/>
      <c r="Q330" s="1"/>
      <c r="R330" s="1"/>
      <c r="S330" s="1"/>
    </row>
    <row r="331" spans="1:19" ht="13.5" hidden="1" customHeight="1" collapsed="1">
      <c r="A331" s="53">
        <v>3</v>
      </c>
      <c r="B331" s="49">
        <v>3</v>
      </c>
      <c r="C331" s="50">
        <v>2</v>
      </c>
      <c r="D331" s="51">
        <v>1</v>
      </c>
      <c r="E331" s="49">
        <v>1</v>
      </c>
      <c r="F331" s="52">
        <v>1</v>
      </c>
      <c r="G331" s="51" t="s">
        <v>175</v>
      </c>
      <c r="H331" s="38">
        <v>301</v>
      </c>
      <c r="I331" s="99">
        <v>0</v>
      </c>
      <c r="J331" s="99">
        <v>0</v>
      </c>
      <c r="K331" s="99">
        <v>0</v>
      </c>
      <c r="L331" s="98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3">
        <v>3</v>
      </c>
      <c r="B332" s="49">
        <v>3</v>
      </c>
      <c r="C332" s="50">
        <v>2</v>
      </c>
      <c r="D332" s="51">
        <v>1</v>
      </c>
      <c r="E332" s="49">
        <v>2</v>
      </c>
      <c r="F332" s="52"/>
      <c r="G332" s="73" t="s">
        <v>198</v>
      </c>
      <c r="H332" s="38">
        <v>302</v>
      </c>
      <c r="I332" s="39">
        <f>SUM(I333:I334)</f>
        <v>0</v>
      </c>
      <c r="J332" s="39">
        <f>SUM(J333:J334)</f>
        <v>0</v>
      </c>
      <c r="K332" s="39">
        <f>SUM(K333:K334)</f>
        <v>0</v>
      </c>
      <c r="L332" s="39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3">
        <v>3</v>
      </c>
      <c r="B333" s="49">
        <v>3</v>
      </c>
      <c r="C333" s="50">
        <v>2</v>
      </c>
      <c r="D333" s="51">
        <v>1</v>
      </c>
      <c r="E333" s="49">
        <v>2</v>
      </c>
      <c r="F333" s="52">
        <v>1</v>
      </c>
      <c r="G333" s="73" t="s">
        <v>177</v>
      </c>
      <c r="H333" s="38">
        <v>303</v>
      </c>
      <c r="I333" s="99">
        <v>0</v>
      </c>
      <c r="J333" s="99">
        <v>0</v>
      </c>
      <c r="K333" s="99">
        <v>0</v>
      </c>
      <c r="L333" s="98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3">
        <v>3</v>
      </c>
      <c r="B334" s="49">
        <v>3</v>
      </c>
      <c r="C334" s="50">
        <v>2</v>
      </c>
      <c r="D334" s="51">
        <v>1</v>
      </c>
      <c r="E334" s="49">
        <v>2</v>
      </c>
      <c r="F334" s="52">
        <v>2</v>
      </c>
      <c r="G334" s="73" t="s">
        <v>178</v>
      </c>
      <c r="H334" s="38">
        <v>304</v>
      </c>
      <c r="I334" s="56">
        <v>0</v>
      </c>
      <c r="J334" s="56">
        <v>0</v>
      </c>
      <c r="K334" s="56">
        <v>0</v>
      </c>
      <c r="L334" s="56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3">
        <v>3</v>
      </c>
      <c r="B335" s="49">
        <v>3</v>
      </c>
      <c r="C335" s="50">
        <v>2</v>
      </c>
      <c r="D335" s="51">
        <v>1</v>
      </c>
      <c r="E335" s="49">
        <v>3</v>
      </c>
      <c r="F335" s="52"/>
      <c r="G335" s="73" t="s">
        <v>179</v>
      </c>
      <c r="H335" s="38">
        <v>305</v>
      </c>
      <c r="I335" s="39">
        <f>SUM(I336:I337)</f>
        <v>0</v>
      </c>
      <c r="J335" s="39">
        <f>SUM(J336:J337)</f>
        <v>0</v>
      </c>
      <c r="K335" s="39">
        <f>SUM(K336:K337)</f>
        <v>0</v>
      </c>
      <c r="L335" s="39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3">
        <v>3</v>
      </c>
      <c r="B336" s="49">
        <v>3</v>
      </c>
      <c r="C336" s="50">
        <v>2</v>
      </c>
      <c r="D336" s="51">
        <v>1</v>
      </c>
      <c r="E336" s="49">
        <v>3</v>
      </c>
      <c r="F336" s="52">
        <v>1</v>
      </c>
      <c r="G336" s="73" t="s">
        <v>180</v>
      </c>
      <c r="H336" s="38">
        <v>306</v>
      </c>
      <c r="I336" s="56">
        <v>0</v>
      </c>
      <c r="J336" s="56">
        <v>0</v>
      </c>
      <c r="K336" s="56">
        <v>0</v>
      </c>
      <c r="L336" s="56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3">
        <v>3</v>
      </c>
      <c r="B337" s="49">
        <v>3</v>
      </c>
      <c r="C337" s="50">
        <v>2</v>
      </c>
      <c r="D337" s="51">
        <v>1</v>
      </c>
      <c r="E337" s="49">
        <v>3</v>
      </c>
      <c r="F337" s="52">
        <v>2</v>
      </c>
      <c r="G337" s="73" t="s">
        <v>199</v>
      </c>
      <c r="H337" s="38">
        <v>307</v>
      </c>
      <c r="I337" s="74">
        <v>0</v>
      </c>
      <c r="J337" s="109">
        <v>0</v>
      </c>
      <c r="K337" s="74">
        <v>0</v>
      </c>
      <c r="L337" s="74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1">
        <v>3</v>
      </c>
      <c r="B338" s="61">
        <v>3</v>
      </c>
      <c r="C338" s="70">
        <v>2</v>
      </c>
      <c r="D338" s="73">
        <v>2</v>
      </c>
      <c r="E338" s="70"/>
      <c r="F338" s="72"/>
      <c r="G338" s="73" t="s">
        <v>213</v>
      </c>
      <c r="H338" s="38">
        <v>308</v>
      </c>
      <c r="I338" s="66">
        <f>I339</f>
        <v>0</v>
      </c>
      <c r="J338" s="110">
        <f>J339</f>
        <v>0</v>
      </c>
      <c r="K338" s="67">
        <f>K339</f>
        <v>0</v>
      </c>
      <c r="L338" s="67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3">
        <v>3</v>
      </c>
      <c r="B339" s="53">
        <v>3</v>
      </c>
      <c r="C339" s="49">
        <v>2</v>
      </c>
      <c r="D339" s="51">
        <v>2</v>
      </c>
      <c r="E339" s="49">
        <v>1</v>
      </c>
      <c r="F339" s="52"/>
      <c r="G339" s="73" t="s">
        <v>213</v>
      </c>
      <c r="H339" s="38">
        <v>309</v>
      </c>
      <c r="I339" s="39">
        <f>SUM(I340:I341)</f>
        <v>0</v>
      </c>
      <c r="J339" s="79">
        <f>SUM(J340:J341)</f>
        <v>0</v>
      </c>
      <c r="K339" s="40">
        <f>SUM(K340:K341)</f>
        <v>0</v>
      </c>
      <c r="L339" s="40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3">
        <v>3</v>
      </c>
      <c r="B340" s="53">
        <v>3</v>
      </c>
      <c r="C340" s="49">
        <v>2</v>
      </c>
      <c r="D340" s="51">
        <v>2</v>
      </c>
      <c r="E340" s="53">
        <v>1</v>
      </c>
      <c r="F340" s="83">
        <v>1</v>
      </c>
      <c r="G340" s="51" t="s">
        <v>214</v>
      </c>
      <c r="H340" s="38">
        <v>310</v>
      </c>
      <c r="I340" s="56">
        <v>0</v>
      </c>
      <c r="J340" s="56">
        <v>0</v>
      </c>
      <c r="K340" s="56">
        <v>0</v>
      </c>
      <c r="L340" s="56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1">
        <v>3</v>
      </c>
      <c r="B341" s="61">
        <v>3</v>
      </c>
      <c r="C341" s="62">
        <v>2</v>
      </c>
      <c r="D341" s="63">
        <v>2</v>
      </c>
      <c r="E341" s="64">
        <v>1</v>
      </c>
      <c r="F341" s="91">
        <v>2</v>
      </c>
      <c r="G341" s="64" t="s">
        <v>215</v>
      </c>
      <c r="H341" s="38">
        <v>311</v>
      </c>
      <c r="I341" s="56">
        <v>0</v>
      </c>
      <c r="J341" s="56">
        <v>0</v>
      </c>
      <c r="K341" s="56">
        <v>0</v>
      </c>
      <c r="L341" s="56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3">
        <v>3</v>
      </c>
      <c r="B342" s="53">
        <v>3</v>
      </c>
      <c r="C342" s="49">
        <v>2</v>
      </c>
      <c r="D342" s="50">
        <v>3</v>
      </c>
      <c r="E342" s="51"/>
      <c r="F342" s="83"/>
      <c r="G342" s="51" t="s">
        <v>216</v>
      </c>
      <c r="H342" s="38">
        <v>312</v>
      </c>
      <c r="I342" s="39">
        <f>I343</f>
        <v>0</v>
      </c>
      <c r="J342" s="79">
        <f>J343</f>
        <v>0</v>
      </c>
      <c r="K342" s="40">
        <f>K343</f>
        <v>0</v>
      </c>
      <c r="L342" s="40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3">
        <v>3</v>
      </c>
      <c r="B343" s="53">
        <v>3</v>
      </c>
      <c r="C343" s="49">
        <v>2</v>
      </c>
      <c r="D343" s="50">
        <v>3</v>
      </c>
      <c r="E343" s="51">
        <v>1</v>
      </c>
      <c r="F343" s="83"/>
      <c r="G343" s="51" t="s">
        <v>216</v>
      </c>
      <c r="H343" s="38">
        <v>313</v>
      </c>
      <c r="I343" s="39">
        <f>I344+I345</f>
        <v>0</v>
      </c>
      <c r="J343" s="39">
        <f>J344+J345</f>
        <v>0</v>
      </c>
      <c r="K343" s="39">
        <f>K344+K345</f>
        <v>0</v>
      </c>
      <c r="L343" s="39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3">
        <v>3</v>
      </c>
      <c r="B344" s="53">
        <v>3</v>
      </c>
      <c r="C344" s="49">
        <v>2</v>
      </c>
      <c r="D344" s="50">
        <v>3</v>
      </c>
      <c r="E344" s="51">
        <v>1</v>
      </c>
      <c r="F344" s="83">
        <v>1</v>
      </c>
      <c r="G344" s="51" t="s">
        <v>217</v>
      </c>
      <c r="H344" s="38">
        <v>314</v>
      </c>
      <c r="I344" s="99">
        <v>0</v>
      </c>
      <c r="J344" s="99">
        <v>0</v>
      </c>
      <c r="K344" s="99">
        <v>0</v>
      </c>
      <c r="L344" s="98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3">
        <v>3</v>
      </c>
      <c r="B345" s="53">
        <v>3</v>
      </c>
      <c r="C345" s="49">
        <v>2</v>
      </c>
      <c r="D345" s="50">
        <v>3</v>
      </c>
      <c r="E345" s="51">
        <v>1</v>
      </c>
      <c r="F345" s="83">
        <v>2</v>
      </c>
      <c r="G345" s="51" t="s">
        <v>218</v>
      </c>
      <c r="H345" s="38">
        <v>315</v>
      </c>
      <c r="I345" s="56">
        <v>0</v>
      </c>
      <c r="J345" s="56">
        <v>0</v>
      </c>
      <c r="K345" s="56">
        <v>0</v>
      </c>
      <c r="L345" s="56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3">
        <v>3</v>
      </c>
      <c r="B346" s="53">
        <v>3</v>
      </c>
      <c r="C346" s="49">
        <v>2</v>
      </c>
      <c r="D346" s="50">
        <v>4</v>
      </c>
      <c r="E346" s="50"/>
      <c r="F346" s="52"/>
      <c r="G346" s="51" t="s">
        <v>219</v>
      </c>
      <c r="H346" s="38">
        <v>316</v>
      </c>
      <c r="I346" s="39">
        <f>I347</f>
        <v>0</v>
      </c>
      <c r="J346" s="79">
        <f>J347</f>
        <v>0</v>
      </c>
      <c r="K346" s="40">
        <f>K347</f>
        <v>0</v>
      </c>
      <c r="L346" s="40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69">
        <v>3</v>
      </c>
      <c r="B347" s="69">
        <v>3</v>
      </c>
      <c r="C347" s="44">
        <v>2</v>
      </c>
      <c r="D347" s="42">
        <v>4</v>
      </c>
      <c r="E347" s="42">
        <v>1</v>
      </c>
      <c r="F347" s="45"/>
      <c r="G347" s="51" t="s">
        <v>219</v>
      </c>
      <c r="H347" s="38">
        <v>317</v>
      </c>
      <c r="I347" s="59">
        <f>SUM(I348:I349)</f>
        <v>0</v>
      </c>
      <c r="J347" s="80">
        <f>SUM(J348:J349)</f>
        <v>0</v>
      </c>
      <c r="K347" s="60">
        <f>SUM(K348:K349)</f>
        <v>0</v>
      </c>
      <c r="L347" s="60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3">
        <v>3</v>
      </c>
      <c r="B348" s="53">
        <v>3</v>
      </c>
      <c r="C348" s="49">
        <v>2</v>
      </c>
      <c r="D348" s="50">
        <v>4</v>
      </c>
      <c r="E348" s="50">
        <v>1</v>
      </c>
      <c r="F348" s="52">
        <v>1</v>
      </c>
      <c r="G348" s="51" t="s">
        <v>220</v>
      </c>
      <c r="H348" s="38">
        <v>318</v>
      </c>
      <c r="I348" s="56">
        <v>0</v>
      </c>
      <c r="J348" s="56">
        <v>0</v>
      </c>
      <c r="K348" s="56">
        <v>0</v>
      </c>
      <c r="L348" s="56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3">
        <v>3</v>
      </c>
      <c r="B349" s="53">
        <v>3</v>
      </c>
      <c r="C349" s="49">
        <v>2</v>
      </c>
      <c r="D349" s="50">
        <v>4</v>
      </c>
      <c r="E349" s="50">
        <v>1</v>
      </c>
      <c r="F349" s="52">
        <v>2</v>
      </c>
      <c r="G349" s="51" t="s">
        <v>228</v>
      </c>
      <c r="H349" s="38">
        <v>319</v>
      </c>
      <c r="I349" s="56">
        <v>0</v>
      </c>
      <c r="J349" s="56">
        <v>0</v>
      </c>
      <c r="K349" s="56">
        <v>0</v>
      </c>
      <c r="L349" s="56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3">
        <v>3</v>
      </c>
      <c r="B350" s="53">
        <v>3</v>
      </c>
      <c r="C350" s="49">
        <v>2</v>
      </c>
      <c r="D350" s="50">
        <v>5</v>
      </c>
      <c r="E350" s="50"/>
      <c r="F350" s="52"/>
      <c r="G350" s="51" t="s">
        <v>222</v>
      </c>
      <c r="H350" s="38">
        <v>320</v>
      </c>
      <c r="I350" s="39">
        <f t="shared" ref="I350:L351" si="31">I351</f>
        <v>0</v>
      </c>
      <c r="J350" s="79">
        <f t="shared" si="31"/>
        <v>0</v>
      </c>
      <c r="K350" s="40">
        <f t="shared" si="31"/>
        <v>0</v>
      </c>
      <c r="L350" s="40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69">
        <v>3</v>
      </c>
      <c r="B351" s="69">
        <v>3</v>
      </c>
      <c r="C351" s="44">
        <v>2</v>
      </c>
      <c r="D351" s="42">
        <v>5</v>
      </c>
      <c r="E351" s="42">
        <v>1</v>
      </c>
      <c r="F351" s="45"/>
      <c r="G351" s="51" t="s">
        <v>222</v>
      </c>
      <c r="H351" s="38">
        <v>321</v>
      </c>
      <c r="I351" s="59">
        <f t="shared" si="31"/>
        <v>0</v>
      </c>
      <c r="J351" s="80">
        <f t="shared" si="31"/>
        <v>0</v>
      </c>
      <c r="K351" s="60">
        <f t="shared" si="31"/>
        <v>0</v>
      </c>
      <c r="L351" s="60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3">
        <v>3</v>
      </c>
      <c r="B352" s="53">
        <v>3</v>
      </c>
      <c r="C352" s="49">
        <v>2</v>
      </c>
      <c r="D352" s="50">
        <v>5</v>
      </c>
      <c r="E352" s="50">
        <v>1</v>
      </c>
      <c r="F352" s="52">
        <v>1</v>
      </c>
      <c r="G352" s="51" t="s">
        <v>222</v>
      </c>
      <c r="H352" s="38">
        <v>322</v>
      </c>
      <c r="I352" s="99">
        <v>0</v>
      </c>
      <c r="J352" s="99">
        <v>0</v>
      </c>
      <c r="K352" s="99">
        <v>0</v>
      </c>
      <c r="L352" s="98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3">
        <v>3</v>
      </c>
      <c r="B353" s="53">
        <v>3</v>
      </c>
      <c r="C353" s="49">
        <v>2</v>
      </c>
      <c r="D353" s="50">
        <v>6</v>
      </c>
      <c r="E353" s="50"/>
      <c r="F353" s="52"/>
      <c r="G353" s="51" t="s">
        <v>192</v>
      </c>
      <c r="H353" s="38">
        <v>323</v>
      </c>
      <c r="I353" s="39">
        <f t="shared" ref="I353:L354" si="32">I354</f>
        <v>0</v>
      </c>
      <c r="J353" s="79">
        <f t="shared" si="32"/>
        <v>0</v>
      </c>
      <c r="K353" s="40">
        <f t="shared" si="32"/>
        <v>0</v>
      </c>
      <c r="L353" s="40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3">
        <v>3</v>
      </c>
      <c r="B354" s="53">
        <v>3</v>
      </c>
      <c r="C354" s="49">
        <v>2</v>
      </c>
      <c r="D354" s="50">
        <v>6</v>
      </c>
      <c r="E354" s="50">
        <v>1</v>
      </c>
      <c r="F354" s="52"/>
      <c r="G354" s="51" t="s">
        <v>192</v>
      </c>
      <c r="H354" s="38">
        <v>324</v>
      </c>
      <c r="I354" s="39">
        <f t="shared" si="32"/>
        <v>0</v>
      </c>
      <c r="J354" s="79">
        <f t="shared" si="32"/>
        <v>0</v>
      </c>
      <c r="K354" s="40">
        <f t="shared" si="32"/>
        <v>0</v>
      </c>
      <c r="L354" s="40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1">
        <v>3</v>
      </c>
      <c r="B355" s="61">
        <v>3</v>
      </c>
      <c r="C355" s="62">
        <v>2</v>
      </c>
      <c r="D355" s="63">
        <v>6</v>
      </c>
      <c r="E355" s="63">
        <v>1</v>
      </c>
      <c r="F355" s="65">
        <v>1</v>
      </c>
      <c r="G355" s="64" t="s">
        <v>192</v>
      </c>
      <c r="H355" s="38">
        <v>325</v>
      </c>
      <c r="I355" s="99">
        <v>0</v>
      </c>
      <c r="J355" s="99">
        <v>0</v>
      </c>
      <c r="K355" s="99">
        <v>0</v>
      </c>
      <c r="L355" s="98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3">
        <v>3</v>
      </c>
      <c r="B356" s="53">
        <v>3</v>
      </c>
      <c r="C356" s="49">
        <v>2</v>
      </c>
      <c r="D356" s="50">
        <v>7</v>
      </c>
      <c r="E356" s="50"/>
      <c r="F356" s="52"/>
      <c r="G356" s="51" t="s">
        <v>224</v>
      </c>
      <c r="H356" s="38">
        <v>326</v>
      </c>
      <c r="I356" s="39">
        <f>I357</f>
        <v>0</v>
      </c>
      <c r="J356" s="79">
        <f>J357</f>
        <v>0</v>
      </c>
      <c r="K356" s="40">
        <f>K357</f>
        <v>0</v>
      </c>
      <c r="L356" s="40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1">
        <v>3</v>
      </c>
      <c r="B357" s="61">
        <v>3</v>
      </c>
      <c r="C357" s="62">
        <v>2</v>
      </c>
      <c r="D357" s="63">
        <v>7</v>
      </c>
      <c r="E357" s="63">
        <v>1</v>
      </c>
      <c r="F357" s="65"/>
      <c r="G357" s="51" t="s">
        <v>224</v>
      </c>
      <c r="H357" s="38">
        <v>327</v>
      </c>
      <c r="I357" s="39">
        <f>SUM(I358:I359)</f>
        <v>0</v>
      </c>
      <c r="J357" s="39">
        <f>SUM(J358:J359)</f>
        <v>0</v>
      </c>
      <c r="K357" s="39">
        <f>SUM(K358:K359)</f>
        <v>0</v>
      </c>
      <c r="L357" s="39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3">
        <v>3</v>
      </c>
      <c r="B358" s="53">
        <v>3</v>
      </c>
      <c r="C358" s="49">
        <v>2</v>
      </c>
      <c r="D358" s="50">
        <v>7</v>
      </c>
      <c r="E358" s="50">
        <v>1</v>
      </c>
      <c r="F358" s="52">
        <v>1</v>
      </c>
      <c r="G358" s="51" t="s">
        <v>225</v>
      </c>
      <c r="H358" s="38">
        <v>328</v>
      </c>
      <c r="I358" s="99">
        <v>0</v>
      </c>
      <c r="J358" s="99">
        <v>0</v>
      </c>
      <c r="K358" s="99">
        <v>0</v>
      </c>
      <c r="L358" s="98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3">
        <v>3</v>
      </c>
      <c r="B359" s="53">
        <v>3</v>
      </c>
      <c r="C359" s="49">
        <v>2</v>
      </c>
      <c r="D359" s="50">
        <v>7</v>
      </c>
      <c r="E359" s="50">
        <v>1</v>
      </c>
      <c r="F359" s="52">
        <v>2</v>
      </c>
      <c r="G359" s="51" t="s">
        <v>226</v>
      </c>
      <c r="H359" s="38">
        <v>329</v>
      </c>
      <c r="I359" s="56">
        <v>0</v>
      </c>
      <c r="J359" s="56">
        <v>0</v>
      </c>
      <c r="K359" s="56">
        <v>0</v>
      </c>
      <c r="L359" s="56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1"/>
      <c r="B360" s="21"/>
      <c r="C360" s="22"/>
      <c r="D360" s="111"/>
      <c r="E360" s="112"/>
      <c r="F360" s="113"/>
      <c r="G360" s="114" t="s">
        <v>229</v>
      </c>
      <c r="H360" s="38">
        <v>330</v>
      </c>
      <c r="I360" s="88">
        <f>SUM(I30+I176)</f>
        <v>4800</v>
      </c>
      <c r="J360" s="88">
        <f>SUM(J30+J176)</f>
        <v>700</v>
      </c>
      <c r="K360" s="88">
        <f>SUM(K30+K176)</f>
        <v>480</v>
      </c>
      <c r="L360" s="88">
        <f>SUM(L30+L176)</f>
        <v>480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5"/>
      <c r="H361" s="151"/>
      <c r="I361" s="116"/>
      <c r="J361" s="117"/>
      <c r="K361" s="117"/>
      <c r="L361" s="117"/>
      <c r="M361" s="1"/>
      <c r="N361" s="1"/>
      <c r="O361" s="1"/>
      <c r="P361" s="1"/>
      <c r="Q361" s="1"/>
      <c r="R361" s="1"/>
      <c r="S361" s="1"/>
    </row>
    <row r="362" spans="1:19" ht="18.75" customHeight="1">
      <c r="D362" s="118"/>
      <c r="E362" s="118"/>
      <c r="F362" s="24"/>
      <c r="G362" s="118" t="s">
        <v>230</v>
      </c>
      <c r="H362" s="152"/>
      <c r="I362" s="119"/>
      <c r="J362" s="117"/>
      <c r="K362" s="118" t="s">
        <v>231</v>
      </c>
      <c r="L362" s="119"/>
      <c r="M362" s="1"/>
      <c r="N362" s="1"/>
      <c r="O362" s="1"/>
      <c r="P362" s="1"/>
      <c r="Q362" s="1"/>
      <c r="R362" s="1"/>
      <c r="S362" s="1"/>
    </row>
    <row r="363" spans="1:19" ht="18.75" customHeight="1">
      <c r="A363" s="120"/>
      <c r="B363" s="120"/>
      <c r="C363" s="120"/>
      <c r="D363" s="121" t="s">
        <v>232</v>
      </c>
      <c r="E363"/>
      <c r="F363"/>
      <c r="G363" s="153"/>
      <c r="H363" s="152"/>
      <c r="I363" s="150" t="s">
        <v>233</v>
      </c>
      <c r="K363" s="431" t="s">
        <v>234</v>
      </c>
      <c r="L363" s="431"/>
      <c r="M363" s="1"/>
      <c r="N363" s="1"/>
      <c r="O363" s="1"/>
      <c r="P363" s="1"/>
      <c r="Q363" s="1"/>
      <c r="R363" s="1"/>
      <c r="S363" s="1"/>
    </row>
    <row r="364" spans="1:19" ht="15.75" customHeight="1">
      <c r="I364" s="122"/>
      <c r="K364" s="122"/>
      <c r="L364" s="122"/>
      <c r="M364" s="1"/>
      <c r="N364" s="1"/>
      <c r="O364" s="1"/>
      <c r="P364" s="1"/>
      <c r="Q364" s="1"/>
      <c r="R364" s="1"/>
      <c r="S364" s="1"/>
    </row>
    <row r="365" spans="1:19" ht="15.75" customHeight="1">
      <c r="D365" s="118"/>
      <c r="E365" s="118"/>
      <c r="F365" s="24"/>
      <c r="G365" s="118" t="s">
        <v>235</v>
      </c>
      <c r="I365" s="122"/>
      <c r="K365" s="118" t="s">
        <v>236</v>
      </c>
      <c r="L365" s="123"/>
      <c r="M365" s="1"/>
      <c r="N365" s="1"/>
      <c r="O365" s="1"/>
      <c r="P365" s="1"/>
      <c r="Q365" s="1"/>
      <c r="R365" s="1"/>
      <c r="S365" s="1"/>
    </row>
    <row r="366" spans="1:19" ht="26.25" customHeight="1">
      <c r="D366" s="429" t="s">
        <v>237</v>
      </c>
      <c r="E366" s="430"/>
      <c r="F366" s="430"/>
      <c r="G366" s="430"/>
      <c r="H366" s="124"/>
      <c r="I366" s="125" t="s">
        <v>233</v>
      </c>
      <c r="K366" s="431" t="s">
        <v>234</v>
      </c>
      <c r="L366" s="431"/>
      <c r="M366" s="1"/>
      <c r="N366" s="1"/>
      <c r="O366" s="1"/>
      <c r="P366" s="1"/>
      <c r="Q366" s="1"/>
      <c r="R366" s="1"/>
      <c r="S366" s="1"/>
    </row>
  </sheetData>
  <mergeCells count="25">
    <mergeCell ref="G11:K11"/>
    <mergeCell ref="A6:L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</mergeCells>
  <pageMargins left="0.70866141732283472" right="0.70866141732283472" top="0.74803149606299213" bottom="0.74803149606299213" header="0.31496062992125984" footer="0.31496062992125984"/>
  <pageSetup scale="9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opLeftCell="A22" workbookViewId="0">
      <selection activeCell="L11" sqref="L11"/>
    </sheetView>
  </sheetViews>
  <sheetFormatPr defaultRowHeight="15"/>
  <cols>
    <col min="1" max="2" width="1.85546875" style="177" customWidth="1"/>
    <col min="3" max="3" width="1.5703125" style="177" customWidth="1"/>
    <col min="4" max="4" width="2.28515625" style="177" customWidth="1"/>
    <col min="5" max="5" width="2" style="177" customWidth="1"/>
    <col min="6" max="6" width="2.42578125" style="177" customWidth="1"/>
    <col min="7" max="7" width="35.85546875" style="177" customWidth="1"/>
    <col min="8" max="8" width="3.42578125" style="177" customWidth="1"/>
    <col min="9" max="9" width="11.85546875" style="177" customWidth="1"/>
    <col min="10" max="10" width="12.42578125" style="177" customWidth="1"/>
    <col min="11" max="11" width="13.28515625" style="177" customWidth="1"/>
  </cols>
  <sheetData>
    <row r="1" spans="1:11">
      <c r="A1" s="174"/>
      <c r="B1" s="174"/>
      <c r="C1" s="174"/>
      <c r="D1" s="174"/>
      <c r="E1" s="174"/>
      <c r="F1" s="174"/>
      <c r="G1" s="174"/>
      <c r="H1" s="175" t="s">
        <v>295</v>
      </c>
      <c r="I1" s="176"/>
      <c r="K1" s="174"/>
    </row>
    <row r="2" spans="1:11">
      <c r="A2" s="174"/>
      <c r="B2" s="174"/>
      <c r="C2" s="174"/>
      <c r="D2" s="174"/>
      <c r="E2" s="174"/>
      <c r="F2" s="174"/>
      <c r="G2" s="174"/>
      <c r="H2" s="175" t="s">
        <v>296</v>
      </c>
      <c r="I2" s="176"/>
      <c r="K2" s="174"/>
    </row>
    <row r="3" spans="1:11" ht="15.75">
      <c r="A3" s="174"/>
      <c r="B3" s="174"/>
      <c r="C3" s="174"/>
      <c r="D3" s="174"/>
      <c r="E3" s="174"/>
      <c r="F3" s="174"/>
      <c r="G3" s="174"/>
      <c r="H3" s="175" t="s">
        <v>297</v>
      </c>
      <c r="I3" s="176"/>
      <c r="J3" s="178"/>
      <c r="K3" s="174"/>
    </row>
    <row r="4" spans="1:11" ht="15.75">
      <c r="A4" s="174"/>
      <c r="B4" s="174"/>
      <c r="C4" s="174"/>
      <c r="D4" s="174"/>
      <c r="E4" s="174"/>
      <c r="F4" s="174"/>
      <c r="G4" s="174"/>
      <c r="H4" s="179"/>
      <c r="J4" s="178"/>
      <c r="K4" s="174"/>
    </row>
    <row r="5" spans="1:11">
      <c r="A5" s="174"/>
      <c r="B5" s="180"/>
      <c r="C5" s="180"/>
      <c r="D5" s="180"/>
      <c r="E5" s="180"/>
      <c r="F5" s="174"/>
      <c r="G5" s="468" t="s">
        <v>298</v>
      </c>
      <c r="H5" s="468"/>
      <c r="I5" s="468"/>
      <c r="J5" s="468"/>
      <c r="K5" s="468"/>
    </row>
    <row r="6" spans="1:11">
      <c r="A6" s="174"/>
      <c r="B6" s="180"/>
      <c r="C6" s="180"/>
      <c r="D6" s="180"/>
      <c r="E6" s="180"/>
      <c r="F6" s="174"/>
      <c r="G6" s="469" t="s">
        <v>238</v>
      </c>
      <c r="H6" s="469"/>
      <c r="I6" s="469"/>
      <c r="J6" s="469"/>
      <c r="K6" s="469"/>
    </row>
    <row r="7" spans="1:11">
      <c r="A7" s="180"/>
      <c r="B7" s="180"/>
      <c r="C7" s="180"/>
      <c r="D7" s="180"/>
      <c r="E7" s="181"/>
      <c r="F7" s="181"/>
      <c r="G7" s="470" t="s">
        <v>6</v>
      </c>
      <c r="H7" s="470"/>
      <c r="I7" s="470"/>
      <c r="J7" s="470"/>
      <c r="K7" s="470"/>
    </row>
    <row r="8" spans="1:11">
      <c r="A8" s="180"/>
      <c r="B8" s="180"/>
      <c r="C8" s="180"/>
      <c r="D8" s="180"/>
      <c r="E8" s="180"/>
      <c r="F8" s="182"/>
      <c r="G8" s="458"/>
      <c r="H8" s="458"/>
      <c r="I8" s="466"/>
      <c r="J8" s="466"/>
      <c r="K8" s="466"/>
    </row>
    <row r="9" spans="1:11">
      <c r="A9" s="471" t="s">
        <v>334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</row>
    <row r="10" spans="1:11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</row>
    <row r="11" spans="1:11">
      <c r="A11" s="467" t="s">
        <v>335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</row>
    <row r="12" spans="1:11">
      <c r="A12" s="183"/>
      <c r="B12" s="184"/>
      <c r="C12" s="184"/>
      <c r="D12" s="184"/>
      <c r="E12" s="184"/>
      <c r="F12" s="184"/>
      <c r="G12" s="466" t="s">
        <v>9</v>
      </c>
      <c r="H12" s="466"/>
      <c r="I12" s="466"/>
      <c r="J12" s="466"/>
      <c r="K12" s="466"/>
    </row>
    <row r="13" spans="1:11">
      <c r="A13" s="183"/>
      <c r="B13" s="184"/>
      <c r="C13" s="184"/>
      <c r="D13" s="184"/>
      <c r="E13" s="184"/>
      <c r="F13" s="184"/>
      <c r="G13" s="466" t="s">
        <v>10</v>
      </c>
      <c r="H13" s="466"/>
      <c r="I13" s="466"/>
      <c r="J13" s="466"/>
      <c r="K13" s="466"/>
    </row>
    <row r="14" spans="1:11">
      <c r="A14" s="183"/>
      <c r="B14" s="184"/>
      <c r="C14" s="184"/>
      <c r="D14" s="184"/>
      <c r="E14" s="184"/>
      <c r="F14" s="184"/>
      <c r="G14" s="182"/>
      <c r="H14" s="182"/>
      <c r="I14" s="182"/>
      <c r="J14" s="182"/>
      <c r="K14" s="182"/>
    </row>
    <row r="15" spans="1:11">
      <c r="A15" s="467" t="s">
        <v>336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</row>
    <row r="16" spans="1:11">
      <c r="A16" s="182" t="s">
        <v>299</v>
      </c>
      <c r="B16" s="182"/>
      <c r="C16" s="182"/>
      <c r="D16" s="182"/>
      <c r="E16" s="182"/>
      <c r="F16" s="182"/>
      <c r="G16" s="466" t="s">
        <v>337</v>
      </c>
      <c r="H16" s="466"/>
      <c r="I16" s="459"/>
      <c r="J16" s="459"/>
      <c r="K16" s="459"/>
    </row>
    <row r="17" spans="1:11">
      <c r="A17" s="185"/>
      <c r="B17" s="182"/>
      <c r="C17" s="182"/>
      <c r="D17" s="182"/>
      <c r="E17" s="182"/>
      <c r="F17" s="182"/>
      <c r="G17" s="182" t="s">
        <v>338</v>
      </c>
      <c r="H17" s="182"/>
      <c r="I17" s="174"/>
      <c r="J17" s="174"/>
      <c r="K17" s="186"/>
    </row>
    <row r="18" spans="1:11">
      <c r="A18" s="466"/>
      <c r="B18" s="466"/>
      <c r="C18" s="466"/>
      <c r="D18" s="466"/>
      <c r="E18" s="466"/>
      <c r="F18" s="466"/>
      <c r="G18" s="466"/>
      <c r="H18" s="466"/>
      <c r="I18" s="466"/>
      <c r="J18" s="466"/>
      <c r="K18" s="466"/>
    </row>
    <row r="19" spans="1:11">
      <c r="A19" s="185"/>
      <c r="B19" s="182"/>
      <c r="C19" s="182"/>
      <c r="D19" s="182"/>
      <c r="E19" s="182"/>
      <c r="F19" s="182"/>
      <c r="G19" s="182"/>
      <c r="H19" s="182"/>
      <c r="I19" s="187"/>
      <c r="J19" s="188"/>
      <c r="K19" s="189" t="s">
        <v>15</v>
      </c>
    </row>
    <row r="20" spans="1:11">
      <c r="A20" s="185"/>
      <c r="B20" s="182"/>
      <c r="C20" s="182"/>
      <c r="D20" s="182"/>
      <c r="E20" s="182"/>
      <c r="F20" s="182"/>
      <c r="G20" s="182"/>
      <c r="H20" s="182"/>
      <c r="I20" s="190"/>
      <c r="J20" s="190" t="s">
        <v>300</v>
      </c>
      <c r="K20" s="191" t="s">
        <v>20</v>
      </c>
    </row>
    <row r="21" spans="1:11">
      <c r="A21" s="185"/>
      <c r="B21" s="182"/>
      <c r="C21" s="182"/>
      <c r="D21" s="182"/>
      <c r="E21" s="182"/>
      <c r="F21" s="182"/>
      <c r="G21" s="182"/>
      <c r="H21" s="182"/>
      <c r="I21" s="190"/>
      <c r="J21" s="190" t="s">
        <v>17</v>
      </c>
      <c r="K21" s="191"/>
    </row>
    <row r="22" spans="1:11">
      <c r="A22" s="185"/>
      <c r="B22" s="182"/>
      <c r="C22" s="182"/>
      <c r="D22" s="182"/>
      <c r="E22" s="182"/>
      <c r="F22" s="182"/>
      <c r="G22" s="182"/>
      <c r="H22" s="182"/>
      <c r="I22" s="192"/>
      <c r="J22" s="190" t="s">
        <v>19</v>
      </c>
      <c r="K22" s="191"/>
    </row>
    <row r="23" spans="1:11">
      <c r="A23" s="180"/>
      <c r="B23" s="180"/>
      <c r="C23" s="180"/>
      <c r="D23" s="180"/>
      <c r="E23" s="180"/>
      <c r="F23" s="180"/>
      <c r="G23" s="182"/>
      <c r="H23" s="182"/>
      <c r="I23" s="193"/>
      <c r="J23" s="193"/>
      <c r="K23" s="194"/>
    </row>
    <row r="24" spans="1:11">
      <c r="A24" s="180"/>
      <c r="B24" s="180"/>
      <c r="C24" s="180"/>
      <c r="D24" s="180"/>
      <c r="E24" s="180"/>
      <c r="F24" s="180"/>
      <c r="G24" s="195"/>
      <c r="H24" s="182"/>
      <c r="I24" s="193"/>
      <c r="J24" s="193"/>
      <c r="K24" s="192" t="s">
        <v>301</v>
      </c>
    </row>
    <row r="25" spans="1:11" s="174" customFormat="1" ht="12" customHeight="1">
      <c r="A25" s="455" t="s">
        <v>30</v>
      </c>
      <c r="B25" s="463"/>
      <c r="C25" s="463"/>
      <c r="D25" s="463"/>
      <c r="E25" s="463"/>
      <c r="F25" s="463"/>
      <c r="G25" s="455" t="s">
        <v>31</v>
      </c>
      <c r="H25" s="455" t="s">
        <v>302</v>
      </c>
      <c r="I25" s="464" t="s">
        <v>303</v>
      </c>
      <c r="J25" s="465"/>
      <c r="K25" s="465"/>
    </row>
    <row r="26" spans="1:11" s="174" customFormat="1" ht="12" customHeight="1">
      <c r="A26" s="463"/>
      <c r="B26" s="463"/>
      <c r="C26" s="463"/>
      <c r="D26" s="463"/>
      <c r="E26" s="463"/>
      <c r="F26" s="463"/>
      <c r="G26" s="455"/>
      <c r="H26" s="455"/>
      <c r="I26" s="453" t="s">
        <v>263</v>
      </c>
      <c r="J26" s="453"/>
      <c r="K26" s="454"/>
    </row>
    <row r="27" spans="1:11" s="174" customFormat="1" ht="25.5" customHeight="1">
      <c r="A27" s="463"/>
      <c r="B27" s="463"/>
      <c r="C27" s="463"/>
      <c r="D27" s="463"/>
      <c r="E27" s="463"/>
      <c r="F27" s="463"/>
      <c r="G27" s="455"/>
      <c r="H27" s="455"/>
      <c r="I27" s="455" t="s">
        <v>304</v>
      </c>
      <c r="J27" s="455" t="s">
        <v>305</v>
      </c>
      <c r="K27" s="456"/>
    </row>
    <row r="28" spans="1:11" s="174" customFormat="1" ht="38.25" customHeight="1">
      <c r="A28" s="463"/>
      <c r="B28" s="463"/>
      <c r="C28" s="463"/>
      <c r="D28" s="463"/>
      <c r="E28" s="463"/>
      <c r="F28" s="463"/>
      <c r="G28" s="455"/>
      <c r="H28" s="455"/>
      <c r="I28" s="455"/>
      <c r="J28" s="196" t="s">
        <v>306</v>
      </c>
      <c r="K28" s="196" t="s">
        <v>307</v>
      </c>
    </row>
    <row r="29" spans="1:11" s="174" customFormat="1" ht="12" customHeight="1">
      <c r="A29" s="457">
        <v>1</v>
      </c>
      <c r="B29" s="457"/>
      <c r="C29" s="457"/>
      <c r="D29" s="457"/>
      <c r="E29" s="457"/>
      <c r="F29" s="457"/>
      <c r="G29" s="197">
        <v>2</v>
      </c>
      <c r="H29" s="197">
        <v>3</v>
      </c>
      <c r="I29" s="197">
        <v>4</v>
      </c>
      <c r="J29" s="197">
        <v>5</v>
      </c>
      <c r="K29" s="197">
        <v>6</v>
      </c>
    </row>
    <row r="30" spans="1:11" s="174" customFormat="1" ht="12" customHeight="1">
      <c r="A30" s="198">
        <v>2</v>
      </c>
      <c r="B30" s="198"/>
      <c r="C30" s="199"/>
      <c r="D30" s="199"/>
      <c r="E30" s="199"/>
      <c r="F30" s="199"/>
      <c r="G30" s="200" t="s">
        <v>308</v>
      </c>
      <c r="H30" s="201">
        <v>1</v>
      </c>
      <c r="I30" s="202">
        <f>I31+I37+I39+I42+I47+I59+I65+I74+I80</f>
        <v>1729.08</v>
      </c>
      <c r="J30" s="202">
        <f>J31+J37+J39+J42+J47+J59+J65+J74+J80</f>
        <v>25860.89</v>
      </c>
      <c r="K30" s="202">
        <f>K31+K37+K39+K42+K47+K59+K65+K74+K80</f>
        <v>0</v>
      </c>
    </row>
    <row r="31" spans="1:11" s="230" customFormat="1" ht="12" customHeight="1">
      <c r="A31" s="198">
        <v>2</v>
      </c>
      <c r="B31" s="198">
        <v>1</v>
      </c>
      <c r="C31" s="198"/>
      <c r="D31" s="198"/>
      <c r="E31" s="198"/>
      <c r="F31" s="198"/>
      <c r="G31" s="203" t="s">
        <v>41</v>
      </c>
      <c r="H31" s="201">
        <v>2</v>
      </c>
      <c r="I31" s="202">
        <f>I32+I36</f>
        <v>0</v>
      </c>
      <c r="J31" s="202">
        <f>J32+J36</f>
        <v>22987.94</v>
      </c>
      <c r="K31" s="202">
        <f>K32+K36</f>
        <v>0</v>
      </c>
    </row>
    <row r="32" spans="1:11" s="174" customFormat="1" ht="12" customHeight="1">
      <c r="A32" s="199">
        <v>2</v>
      </c>
      <c r="B32" s="199">
        <v>1</v>
      </c>
      <c r="C32" s="199">
        <v>1</v>
      </c>
      <c r="D32" s="199"/>
      <c r="E32" s="199"/>
      <c r="F32" s="199"/>
      <c r="G32" s="204" t="s">
        <v>309</v>
      </c>
      <c r="H32" s="197">
        <v>3</v>
      </c>
      <c r="I32" s="205">
        <f>I33+I35</f>
        <v>0</v>
      </c>
      <c r="J32" s="205">
        <f>J33+J35</f>
        <v>22609.71</v>
      </c>
      <c r="K32" s="205">
        <f>K33+K35</f>
        <v>0</v>
      </c>
    </row>
    <row r="33" spans="1:11" s="174" customFormat="1" ht="12" customHeight="1">
      <c r="A33" s="199">
        <v>2</v>
      </c>
      <c r="B33" s="199">
        <v>1</v>
      </c>
      <c r="C33" s="199">
        <v>1</v>
      </c>
      <c r="D33" s="199">
        <v>1</v>
      </c>
      <c r="E33" s="199">
        <v>1</v>
      </c>
      <c r="F33" s="199">
        <v>1</v>
      </c>
      <c r="G33" s="204" t="s">
        <v>310</v>
      </c>
      <c r="H33" s="197">
        <v>4</v>
      </c>
      <c r="I33" s="205"/>
      <c r="J33" s="205">
        <v>22609.71</v>
      </c>
      <c r="K33" s="205"/>
    </row>
    <row r="34" spans="1:11" s="174" customFormat="1" ht="12" customHeight="1">
      <c r="A34" s="199"/>
      <c r="B34" s="199"/>
      <c r="C34" s="199"/>
      <c r="D34" s="199"/>
      <c r="E34" s="199"/>
      <c r="F34" s="199"/>
      <c r="G34" s="204" t="s">
        <v>311</v>
      </c>
      <c r="H34" s="197">
        <v>5</v>
      </c>
      <c r="I34" s="205"/>
      <c r="J34" s="205">
        <v>4022.3</v>
      </c>
      <c r="K34" s="205"/>
    </row>
    <row r="35" spans="1:11" s="174" customFormat="1" ht="12" hidden="1" customHeight="1" collapsed="1">
      <c r="A35" s="199">
        <v>2</v>
      </c>
      <c r="B35" s="199">
        <v>1</v>
      </c>
      <c r="C35" s="199">
        <v>1</v>
      </c>
      <c r="D35" s="199">
        <v>1</v>
      </c>
      <c r="E35" s="199">
        <v>2</v>
      </c>
      <c r="F35" s="199">
        <v>1</v>
      </c>
      <c r="G35" s="204" t="s">
        <v>44</v>
      </c>
      <c r="H35" s="197">
        <v>6</v>
      </c>
      <c r="I35" s="205"/>
      <c r="J35" s="205"/>
      <c r="K35" s="205"/>
    </row>
    <row r="36" spans="1:11" s="174" customFormat="1" ht="12" customHeight="1">
      <c r="A36" s="199">
        <v>2</v>
      </c>
      <c r="B36" s="199">
        <v>1</v>
      </c>
      <c r="C36" s="199">
        <v>2</v>
      </c>
      <c r="D36" s="199"/>
      <c r="E36" s="199"/>
      <c r="F36" s="199"/>
      <c r="G36" s="204" t="s">
        <v>45</v>
      </c>
      <c r="H36" s="197">
        <v>7</v>
      </c>
      <c r="I36" s="205"/>
      <c r="J36" s="205">
        <v>378.23</v>
      </c>
      <c r="K36" s="205"/>
    </row>
    <row r="37" spans="1:11" s="230" customFormat="1" ht="12" customHeight="1">
      <c r="A37" s="198">
        <v>2</v>
      </c>
      <c r="B37" s="198">
        <v>2</v>
      </c>
      <c r="C37" s="198"/>
      <c r="D37" s="198"/>
      <c r="E37" s="198"/>
      <c r="F37" s="198"/>
      <c r="G37" s="203" t="s">
        <v>312</v>
      </c>
      <c r="H37" s="201">
        <v>8</v>
      </c>
      <c r="I37" s="206">
        <f>I38</f>
        <v>1729.08</v>
      </c>
      <c r="J37" s="206">
        <f>J38</f>
        <v>2482.98</v>
      </c>
      <c r="K37" s="206">
        <f>K38</f>
        <v>0</v>
      </c>
    </row>
    <row r="38" spans="1:11" s="174" customFormat="1" ht="12" customHeight="1">
      <c r="A38" s="199">
        <v>2</v>
      </c>
      <c r="B38" s="199">
        <v>2</v>
      </c>
      <c r="C38" s="199">
        <v>1</v>
      </c>
      <c r="D38" s="199"/>
      <c r="E38" s="199"/>
      <c r="F38" s="199"/>
      <c r="G38" s="204" t="s">
        <v>312</v>
      </c>
      <c r="H38" s="197">
        <v>9</v>
      </c>
      <c r="I38" s="205">
        <v>1729.08</v>
      </c>
      <c r="J38" s="205">
        <v>2482.98</v>
      </c>
      <c r="K38" s="205"/>
    </row>
    <row r="39" spans="1:11" s="230" customFormat="1" ht="12" hidden="1" customHeight="1" collapsed="1">
      <c r="A39" s="198">
        <v>2</v>
      </c>
      <c r="B39" s="198">
        <v>3</v>
      </c>
      <c r="C39" s="198"/>
      <c r="D39" s="198"/>
      <c r="E39" s="198"/>
      <c r="F39" s="198"/>
      <c r="G39" s="203" t="s">
        <v>62</v>
      </c>
      <c r="H39" s="201">
        <v>10</v>
      </c>
      <c r="I39" s="202">
        <f>I40+I41</f>
        <v>0</v>
      </c>
      <c r="J39" s="202">
        <f>J40+J41</f>
        <v>0</v>
      </c>
      <c r="K39" s="202">
        <f>K40+K41</f>
        <v>0</v>
      </c>
    </row>
    <row r="40" spans="1:11" s="174" customFormat="1" ht="12" hidden="1" customHeight="1" collapsed="1">
      <c r="A40" s="199">
        <v>2</v>
      </c>
      <c r="B40" s="199">
        <v>3</v>
      </c>
      <c r="C40" s="199">
        <v>1</v>
      </c>
      <c r="D40" s="199"/>
      <c r="E40" s="199"/>
      <c r="F40" s="199"/>
      <c r="G40" s="204" t="s">
        <v>63</v>
      </c>
      <c r="H40" s="197">
        <v>11</v>
      </c>
      <c r="I40" s="205"/>
      <c r="J40" s="205"/>
      <c r="K40" s="205"/>
    </row>
    <row r="41" spans="1:11" s="174" customFormat="1" ht="12" hidden="1" customHeight="1" collapsed="1">
      <c r="A41" s="199">
        <v>2</v>
      </c>
      <c r="B41" s="199">
        <v>3</v>
      </c>
      <c r="C41" s="199">
        <v>2</v>
      </c>
      <c r="D41" s="199"/>
      <c r="E41" s="199"/>
      <c r="F41" s="199"/>
      <c r="G41" s="204" t="s">
        <v>74</v>
      </c>
      <c r="H41" s="197">
        <v>12</v>
      </c>
      <c r="I41" s="205"/>
      <c r="J41" s="205"/>
      <c r="K41" s="205"/>
    </row>
    <row r="42" spans="1:11" s="230" customFormat="1" ht="12" hidden="1" customHeight="1" collapsed="1">
      <c r="A42" s="198">
        <v>2</v>
      </c>
      <c r="B42" s="198">
        <v>4</v>
      </c>
      <c r="C42" s="198"/>
      <c r="D42" s="198"/>
      <c r="E42" s="198"/>
      <c r="F42" s="198"/>
      <c r="G42" s="203" t="s">
        <v>75</v>
      </c>
      <c r="H42" s="201">
        <v>13</v>
      </c>
      <c r="I42" s="202">
        <f>I43</f>
        <v>0</v>
      </c>
      <c r="J42" s="202">
        <f>J43</f>
        <v>0</v>
      </c>
      <c r="K42" s="202">
        <f>K43</f>
        <v>0</v>
      </c>
    </row>
    <row r="43" spans="1:11" s="174" customFormat="1" ht="12" hidden="1" customHeight="1" collapsed="1">
      <c r="A43" s="199">
        <v>2</v>
      </c>
      <c r="B43" s="199">
        <v>4</v>
      </c>
      <c r="C43" s="199">
        <v>1</v>
      </c>
      <c r="D43" s="199"/>
      <c r="E43" s="199"/>
      <c r="F43" s="199"/>
      <c r="G43" s="204" t="s">
        <v>313</v>
      </c>
      <c r="H43" s="197">
        <v>14</v>
      </c>
      <c r="I43" s="205">
        <f>I44+I45+I46</f>
        <v>0</v>
      </c>
      <c r="J43" s="205">
        <f>J44+J45+J46</f>
        <v>0</v>
      </c>
      <c r="K43" s="205">
        <f>K44+K45+K46</f>
        <v>0</v>
      </c>
    </row>
    <row r="44" spans="1:11" s="174" customFormat="1" ht="12" hidden="1" customHeight="1" collapsed="1">
      <c r="A44" s="199">
        <v>2</v>
      </c>
      <c r="B44" s="199">
        <v>4</v>
      </c>
      <c r="C44" s="199">
        <v>1</v>
      </c>
      <c r="D44" s="199">
        <v>1</v>
      </c>
      <c r="E44" s="199">
        <v>1</v>
      </c>
      <c r="F44" s="199">
        <v>1</v>
      </c>
      <c r="G44" s="204" t="s">
        <v>77</v>
      </c>
      <c r="H44" s="197">
        <v>15</v>
      </c>
      <c r="I44" s="205"/>
      <c r="J44" s="205"/>
      <c r="K44" s="205"/>
    </row>
    <row r="45" spans="1:11" s="174" customFormat="1" ht="12" hidden="1" customHeight="1" collapsed="1">
      <c r="A45" s="199">
        <v>2</v>
      </c>
      <c r="B45" s="199">
        <v>4</v>
      </c>
      <c r="C45" s="199">
        <v>1</v>
      </c>
      <c r="D45" s="199">
        <v>1</v>
      </c>
      <c r="E45" s="199">
        <v>1</v>
      </c>
      <c r="F45" s="199">
        <v>2</v>
      </c>
      <c r="G45" s="204" t="s">
        <v>78</v>
      </c>
      <c r="H45" s="197">
        <v>16</v>
      </c>
      <c r="I45" s="205"/>
      <c r="J45" s="205"/>
      <c r="K45" s="205"/>
    </row>
    <row r="46" spans="1:11" s="174" customFormat="1" ht="12" hidden="1" customHeight="1" collapsed="1">
      <c r="A46" s="199">
        <v>2</v>
      </c>
      <c r="B46" s="199">
        <v>4</v>
      </c>
      <c r="C46" s="199">
        <v>1</v>
      </c>
      <c r="D46" s="199">
        <v>1</v>
      </c>
      <c r="E46" s="199">
        <v>1</v>
      </c>
      <c r="F46" s="199">
        <v>3</v>
      </c>
      <c r="G46" s="204" t="s">
        <v>79</v>
      </c>
      <c r="H46" s="197">
        <v>17</v>
      </c>
      <c r="I46" s="205"/>
      <c r="J46" s="205"/>
      <c r="K46" s="205"/>
    </row>
    <row r="47" spans="1:11" s="230" customFormat="1" ht="12" hidden="1" customHeight="1" collapsed="1">
      <c r="A47" s="198">
        <v>2</v>
      </c>
      <c r="B47" s="198">
        <v>5</v>
      </c>
      <c r="C47" s="198"/>
      <c r="D47" s="198"/>
      <c r="E47" s="198"/>
      <c r="F47" s="198"/>
      <c r="G47" s="203" t="s">
        <v>80</v>
      </c>
      <c r="H47" s="201">
        <v>18</v>
      </c>
      <c r="I47" s="202">
        <f>I48+I51+I54</f>
        <v>0</v>
      </c>
      <c r="J47" s="202">
        <f>J48+J51+J54</f>
        <v>0</v>
      </c>
      <c r="K47" s="202">
        <f>K48+K51+K54</f>
        <v>0</v>
      </c>
    </row>
    <row r="48" spans="1:11" s="174" customFormat="1" ht="12" hidden="1" customHeight="1" collapsed="1">
      <c r="A48" s="199">
        <v>2</v>
      </c>
      <c r="B48" s="199">
        <v>5</v>
      </c>
      <c r="C48" s="199">
        <v>1</v>
      </c>
      <c r="D48" s="199"/>
      <c r="E48" s="199"/>
      <c r="F48" s="199"/>
      <c r="G48" s="204" t="s">
        <v>81</v>
      </c>
      <c r="H48" s="197">
        <v>19</v>
      </c>
      <c r="I48" s="205">
        <f>I49+I50</f>
        <v>0</v>
      </c>
      <c r="J48" s="205">
        <f>J49+J50</f>
        <v>0</v>
      </c>
      <c r="K48" s="205">
        <f>K49+K50</f>
        <v>0</v>
      </c>
    </row>
    <row r="49" spans="1:11" s="174" customFormat="1" ht="24" hidden="1" customHeight="1" collapsed="1">
      <c r="A49" s="199">
        <v>2</v>
      </c>
      <c r="B49" s="199">
        <v>5</v>
      </c>
      <c r="C49" s="199">
        <v>1</v>
      </c>
      <c r="D49" s="199">
        <v>1</v>
      </c>
      <c r="E49" s="199">
        <v>1</v>
      </c>
      <c r="F49" s="199">
        <v>1</v>
      </c>
      <c r="G49" s="204" t="s">
        <v>82</v>
      </c>
      <c r="H49" s="197">
        <v>20</v>
      </c>
      <c r="I49" s="205"/>
      <c r="J49" s="205"/>
      <c r="K49" s="205"/>
    </row>
    <row r="50" spans="1:11" s="174" customFormat="1" ht="12" hidden="1" customHeight="1" collapsed="1">
      <c r="A50" s="199">
        <v>2</v>
      </c>
      <c r="B50" s="199">
        <v>5</v>
      </c>
      <c r="C50" s="199">
        <v>1</v>
      </c>
      <c r="D50" s="199">
        <v>1</v>
      </c>
      <c r="E50" s="199">
        <v>1</v>
      </c>
      <c r="F50" s="199">
        <v>2</v>
      </c>
      <c r="G50" s="204" t="s">
        <v>83</v>
      </c>
      <c r="H50" s="197">
        <v>21</v>
      </c>
      <c r="I50" s="205"/>
      <c r="J50" s="205"/>
      <c r="K50" s="205"/>
    </row>
    <row r="51" spans="1:11" s="174" customFormat="1" ht="12" hidden="1" customHeight="1" collapsed="1">
      <c r="A51" s="199">
        <v>2</v>
      </c>
      <c r="B51" s="199">
        <v>5</v>
      </c>
      <c r="C51" s="199">
        <v>2</v>
      </c>
      <c r="D51" s="199"/>
      <c r="E51" s="199"/>
      <c r="F51" s="199"/>
      <c r="G51" s="204" t="s">
        <v>84</v>
      </c>
      <c r="H51" s="197">
        <v>22</v>
      </c>
      <c r="I51" s="205">
        <f>I52+I53</f>
        <v>0</v>
      </c>
      <c r="J51" s="205">
        <f>J52+J53</f>
        <v>0</v>
      </c>
      <c r="K51" s="205">
        <f>K52+K53</f>
        <v>0</v>
      </c>
    </row>
    <row r="52" spans="1:11" s="174" customFormat="1" ht="24" hidden="1" customHeight="1" collapsed="1">
      <c r="A52" s="199">
        <v>2</v>
      </c>
      <c r="B52" s="199">
        <v>5</v>
      </c>
      <c r="C52" s="199">
        <v>2</v>
      </c>
      <c r="D52" s="199">
        <v>1</v>
      </c>
      <c r="E52" s="199">
        <v>1</v>
      </c>
      <c r="F52" s="199">
        <v>1</v>
      </c>
      <c r="G52" s="204" t="s">
        <v>85</v>
      </c>
      <c r="H52" s="197">
        <v>23</v>
      </c>
      <c r="I52" s="205"/>
      <c r="J52" s="205"/>
      <c r="K52" s="205"/>
    </row>
    <row r="53" spans="1:11" s="174" customFormat="1" ht="12" hidden="1" customHeight="1" collapsed="1">
      <c r="A53" s="199">
        <v>2</v>
      </c>
      <c r="B53" s="199">
        <v>5</v>
      </c>
      <c r="C53" s="199">
        <v>2</v>
      </c>
      <c r="D53" s="199">
        <v>1</v>
      </c>
      <c r="E53" s="199">
        <v>1</v>
      </c>
      <c r="F53" s="199">
        <v>2</v>
      </c>
      <c r="G53" s="204" t="s">
        <v>314</v>
      </c>
      <c r="H53" s="197">
        <v>24</v>
      </c>
      <c r="I53" s="205"/>
      <c r="J53" s="205"/>
      <c r="K53" s="205"/>
    </row>
    <row r="54" spans="1:11" s="174" customFormat="1" ht="12" hidden="1" customHeight="1" collapsed="1">
      <c r="A54" s="199">
        <v>2</v>
      </c>
      <c r="B54" s="199">
        <v>5</v>
      </c>
      <c r="C54" s="199">
        <v>3</v>
      </c>
      <c r="D54" s="199"/>
      <c r="E54" s="199"/>
      <c r="F54" s="199"/>
      <c r="G54" s="204" t="s">
        <v>87</v>
      </c>
      <c r="H54" s="197">
        <v>25</v>
      </c>
      <c r="I54" s="205">
        <f>I55+I56+I57+I58</f>
        <v>0</v>
      </c>
      <c r="J54" s="205">
        <f>J55+J56+J57+J58</f>
        <v>0</v>
      </c>
      <c r="K54" s="205">
        <f>K55+K56+K57+K58</f>
        <v>0</v>
      </c>
    </row>
    <row r="55" spans="1:11" s="174" customFormat="1" ht="24" hidden="1" customHeight="1" collapsed="1">
      <c r="A55" s="199">
        <v>2</v>
      </c>
      <c r="B55" s="199">
        <v>5</v>
      </c>
      <c r="C55" s="199">
        <v>3</v>
      </c>
      <c r="D55" s="199">
        <v>1</v>
      </c>
      <c r="E55" s="199">
        <v>1</v>
      </c>
      <c r="F55" s="199">
        <v>1</v>
      </c>
      <c r="G55" s="204" t="s">
        <v>88</v>
      </c>
      <c r="H55" s="197">
        <v>26</v>
      </c>
      <c r="I55" s="205"/>
      <c r="J55" s="205"/>
      <c r="K55" s="205"/>
    </row>
    <row r="56" spans="1:11" s="174" customFormat="1" ht="12" hidden="1" customHeight="1" collapsed="1">
      <c r="A56" s="199">
        <v>2</v>
      </c>
      <c r="B56" s="199">
        <v>5</v>
      </c>
      <c r="C56" s="199">
        <v>3</v>
      </c>
      <c r="D56" s="199">
        <v>1</v>
      </c>
      <c r="E56" s="199">
        <v>1</v>
      </c>
      <c r="F56" s="199">
        <v>2</v>
      </c>
      <c r="G56" s="204" t="s">
        <v>89</v>
      </c>
      <c r="H56" s="197">
        <v>27</v>
      </c>
      <c r="I56" s="205"/>
      <c r="J56" s="205"/>
      <c r="K56" s="205"/>
    </row>
    <row r="57" spans="1:11" s="174" customFormat="1" ht="24" hidden="1" customHeight="1" collapsed="1">
      <c r="A57" s="199">
        <v>2</v>
      </c>
      <c r="B57" s="199">
        <v>5</v>
      </c>
      <c r="C57" s="199">
        <v>3</v>
      </c>
      <c r="D57" s="199">
        <v>2</v>
      </c>
      <c r="E57" s="199">
        <v>1</v>
      </c>
      <c r="F57" s="199">
        <v>1</v>
      </c>
      <c r="G57" s="207" t="s">
        <v>90</v>
      </c>
      <c r="H57" s="197">
        <v>28</v>
      </c>
      <c r="I57" s="205"/>
      <c r="J57" s="205"/>
      <c r="K57" s="205"/>
    </row>
    <row r="58" spans="1:11" s="174" customFormat="1" ht="12" hidden="1" customHeight="1" collapsed="1">
      <c r="A58" s="199">
        <v>2</v>
      </c>
      <c r="B58" s="199">
        <v>5</v>
      </c>
      <c r="C58" s="199">
        <v>3</v>
      </c>
      <c r="D58" s="199">
        <v>2</v>
      </c>
      <c r="E58" s="199">
        <v>1</v>
      </c>
      <c r="F58" s="199">
        <v>2</v>
      </c>
      <c r="G58" s="207" t="s">
        <v>91</v>
      </c>
      <c r="H58" s="197">
        <v>29</v>
      </c>
      <c r="I58" s="205"/>
      <c r="J58" s="205"/>
      <c r="K58" s="205"/>
    </row>
    <row r="59" spans="1:11" s="230" customFormat="1" ht="12" hidden="1" customHeight="1" collapsed="1">
      <c r="A59" s="198">
        <v>2</v>
      </c>
      <c r="B59" s="198">
        <v>6</v>
      </c>
      <c r="C59" s="198"/>
      <c r="D59" s="198"/>
      <c r="E59" s="198"/>
      <c r="F59" s="198"/>
      <c r="G59" s="203" t="s">
        <v>92</v>
      </c>
      <c r="H59" s="201">
        <v>30</v>
      </c>
      <c r="I59" s="202">
        <f>I60+I61+I62+I63+I64</f>
        <v>0</v>
      </c>
      <c r="J59" s="202">
        <f>J60+J61+J62+J63+J64</f>
        <v>0</v>
      </c>
      <c r="K59" s="202">
        <f>K60+K61+K62+K63+K64</f>
        <v>0</v>
      </c>
    </row>
    <row r="60" spans="1:11" s="174" customFormat="1" ht="12" hidden="1" customHeight="1" collapsed="1">
      <c r="A60" s="199">
        <v>2</v>
      </c>
      <c r="B60" s="199">
        <v>6</v>
      </c>
      <c r="C60" s="199">
        <v>1</v>
      </c>
      <c r="D60" s="199"/>
      <c r="E60" s="199"/>
      <c r="F60" s="199"/>
      <c r="G60" s="204" t="s">
        <v>315</v>
      </c>
      <c r="H60" s="197">
        <v>31</v>
      </c>
      <c r="I60" s="205"/>
      <c r="J60" s="205"/>
      <c r="K60" s="205"/>
    </row>
    <row r="61" spans="1:11" s="174" customFormat="1" ht="12" hidden="1" customHeight="1" collapsed="1">
      <c r="A61" s="199">
        <v>2</v>
      </c>
      <c r="B61" s="199">
        <v>6</v>
      </c>
      <c r="C61" s="199">
        <v>2</v>
      </c>
      <c r="D61" s="199"/>
      <c r="E61" s="199"/>
      <c r="F61" s="199"/>
      <c r="G61" s="204" t="s">
        <v>316</v>
      </c>
      <c r="H61" s="197">
        <v>32</v>
      </c>
      <c r="I61" s="205"/>
      <c r="J61" s="205"/>
      <c r="K61" s="205"/>
    </row>
    <row r="62" spans="1:11" s="174" customFormat="1" ht="12" hidden="1" customHeight="1" collapsed="1">
      <c r="A62" s="199">
        <v>2</v>
      </c>
      <c r="B62" s="199">
        <v>6</v>
      </c>
      <c r="C62" s="199">
        <v>3</v>
      </c>
      <c r="D62" s="199"/>
      <c r="E62" s="199"/>
      <c r="F62" s="199"/>
      <c r="G62" s="204" t="s">
        <v>317</v>
      </c>
      <c r="H62" s="197">
        <v>33</v>
      </c>
      <c r="I62" s="205"/>
      <c r="J62" s="205"/>
      <c r="K62" s="205"/>
    </row>
    <row r="63" spans="1:11" s="174" customFormat="1" ht="24" hidden="1" customHeight="1" collapsed="1">
      <c r="A63" s="199">
        <v>2</v>
      </c>
      <c r="B63" s="199">
        <v>6</v>
      </c>
      <c r="C63" s="199">
        <v>4</v>
      </c>
      <c r="D63" s="199"/>
      <c r="E63" s="199"/>
      <c r="F63" s="199"/>
      <c r="G63" s="204" t="s">
        <v>98</v>
      </c>
      <c r="H63" s="197">
        <v>34</v>
      </c>
      <c r="I63" s="205"/>
      <c r="J63" s="205"/>
      <c r="K63" s="205"/>
    </row>
    <row r="64" spans="1:11" s="174" customFormat="1" ht="24" hidden="1" customHeight="1" collapsed="1">
      <c r="A64" s="199">
        <v>2</v>
      </c>
      <c r="B64" s="199">
        <v>6</v>
      </c>
      <c r="C64" s="199">
        <v>5</v>
      </c>
      <c r="D64" s="199"/>
      <c r="E64" s="199"/>
      <c r="F64" s="199"/>
      <c r="G64" s="204" t="s">
        <v>101</v>
      </c>
      <c r="H64" s="197">
        <v>35</v>
      </c>
      <c r="I64" s="205"/>
      <c r="J64" s="205"/>
      <c r="K64" s="205"/>
    </row>
    <row r="65" spans="1:11" s="174" customFormat="1" ht="12" customHeight="1">
      <c r="A65" s="198">
        <v>2</v>
      </c>
      <c r="B65" s="198">
        <v>7</v>
      </c>
      <c r="C65" s="199"/>
      <c r="D65" s="199"/>
      <c r="E65" s="199"/>
      <c r="F65" s="199"/>
      <c r="G65" s="203" t="s">
        <v>102</v>
      </c>
      <c r="H65" s="201">
        <v>36</v>
      </c>
      <c r="I65" s="202">
        <f>I66+I69+I73</f>
        <v>0</v>
      </c>
      <c r="J65" s="202">
        <f>J66+J69+J73</f>
        <v>389.97</v>
      </c>
      <c r="K65" s="202">
        <f>K66+K69+K73</f>
        <v>0</v>
      </c>
    </row>
    <row r="66" spans="1:11" s="174" customFormat="1" ht="12" hidden="1" customHeight="1" collapsed="1">
      <c r="A66" s="199">
        <v>2</v>
      </c>
      <c r="B66" s="199">
        <v>7</v>
      </c>
      <c r="C66" s="199">
        <v>1</v>
      </c>
      <c r="D66" s="199"/>
      <c r="E66" s="199"/>
      <c r="F66" s="199"/>
      <c r="G66" s="208" t="s">
        <v>318</v>
      </c>
      <c r="H66" s="197">
        <v>37</v>
      </c>
      <c r="I66" s="205">
        <f>I67+I68</f>
        <v>0</v>
      </c>
      <c r="J66" s="205">
        <f>J67+J68</f>
        <v>0</v>
      </c>
      <c r="K66" s="205">
        <f>K67+K68</f>
        <v>0</v>
      </c>
    </row>
    <row r="67" spans="1:11" s="174" customFormat="1" ht="12" hidden="1" customHeight="1" collapsed="1">
      <c r="A67" s="199">
        <v>2</v>
      </c>
      <c r="B67" s="199">
        <v>7</v>
      </c>
      <c r="C67" s="199">
        <v>1</v>
      </c>
      <c r="D67" s="199">
        <v>1</v>
      </c>
      <c r="E67" s="199">
        <v>1</v>
      </c>
      <c r="F67" s="199">
        <v>1</v>
      </c>
      <c r="G67" s="208" t="s">
        <v>104</v>
      </c>
      <c r="H67" s="197">
        <v>38</v>
      </c>
      <c r="I67" s="205"/>
      <c r="J67" s="205"/>
      <c r="K67" s="205"/>
    </row>
    <row r="68" spans="1:11" s="174" customFormat="1" ht="12" hidden="1" customHeight="1" collapsed="1">
      <c r="A68" s="199">
        <v>2</v>
      </c>
      <c r="B68" s="199">
        <v>7</v>
      </c>
      <c r="C68" s="199">
        <v>1</v>
      </c>
      <c r="D68" s="199">
        <v>1</v>
      </c>
      <c r="E68" s="199">
        <v>1</v>
      </c>
      <c r="F68" s="199">
        <v>2</v>
      </c>
      <c r="G68" s="208" t="s">
        <v>105</v>
      </c>
      <c r="H68" s="197">
        <v>39</v>
      </c>
      <c r="I68" s="205"/>
      <c r="J68" s="205"/>
      <c r="K68" s="205"/>
    </row>
    <row r="69" spans="1:11" s="174" customFormat="1" ht="12" hidden="1" customHeight="1" collapsed="1">
      <c r="A69" s="199">
        <v>2</v>
      </c>
      <c r="B69" s="199">
        <v>7</v>
      </c>
      <c r="C69" s="199">
        <v>2</v>
      </c>
      <c r="D69" s="199"/>
      <c r="E69" s="199"/>
      <c r="F69" s="199"/>
      <c r="G69" s="204" t="s">
        <v>319</v>
      </c>
      <c r="H69" s="197">
        <v>40</v>
      </c>
      <c r="I69" s="205">
        <f>I70+I71+I72</f>
        <v>0</v>
      </c>
      <c r="J69" s="205">
        <f>J70+J71+J72</f>
        <v>0</v>
      </c>
      <c r="K69" s="205">
        <f>K70+K71+K72</f>
        <v>0</v>
      </c>
    </row>
    <row r="70" spans="1:11" s="174" customFormat="1" ht="12" hidden="1" customHeight="1" collapsed="1">
      <c r="A70" s="199">
        <v>2</v>
      </c>
      <c r="B70" s="199">
        <v>7</v>
      </c>
      <c r="C70" s="199">
        <v>2</v>
      </c>
      <c r="D70" s="199">
        <v>1</v>
      </c>
      <c r="E70" s="199">
        <v>1</v>
      </c>
      <c r="F70" s="199">
        <v>1</v>
      </c>
      <c r="G70" s="204" t="s">
        <v>320</v>
      </c>
      <c r="H70" s="197">
        <v>41</v>
      </c>
      <c r="I70" s="205"/>
      <c r="J70" s="205"/>
      <c r="K70" s="205"/>
    </row>
    <row r="71" spans="1:11" s="174" customFormat="1" ht="12" hidden="1" customHeight="1" collapsed="1">
      <c r="A71" s="199">
        <v>2</v>
      </c>
      <c r="B71" s="199">
        <v>7</v>
      </c>
      <c r="C71" s="199">
        <v>2</v>
      </c>
      <c r="D71" s="199">
        <v>1</v>
      </c>
      <c r="E71" s="199">
        <v>1</v>
      </c>
      <c r="F71" s="199">
        <v>2</v>
      </c>
      <c r="G71" s="204" t="s">
        <v>321</v>
      </c>
      <c r="H71" s="197">
        <v>42</v>
      </c>
      <c r="I71" s="205"/>
      <c r="J71" s="205"/>
      <c r="K71" s="205"/>
    </row>
    <row r="72" spans="1:11" s="174" customFormat="1" ht="12" hidden="1" customHeight="1" collapsed="1">
      <c r="A72" s="199">
        <v>2</v>
      </c>
      <c r="B72" s="199">
        <v>7</v>
      </c>
      <c r="C72" s="199">
        <v>2</v>
      </c>
      <c r="D72" s="199">
        <v>2</v>
      </c>
      <c r="E72" s="199">
        <v>1</v>
      </c>
      <c r="F72" s="199">
        <v>1</v>
      </c>
      <c r="G72" s="204" t="s">
        <v>110</v>
      </c>
      <c r="H72" s="197">
        <v>43</v>
      </c>
      <c r="I72" s="205"/>
      <c r="J72" s="205"/>
      <c r="K72" s="205"/>
    </row>
    <row r="73" spans="1:11" s="174" customFormat="1" ht="12" customHeight="1">
      <c r="A73" s="199">
        <v>2</v>
      </c>
      <c r="B73" s="199">
        <v>7</v>
      </c>
      <c r="C73" s="199">
        <v>3</v>
      </c>
      <c r="D73" s="199"/>
      <c r="E73" s="199"/>
      <c r="F73" s="199"/>
      <c r="G73" s="204" t="s">
        <v>111</v>
      </c>
      <c r="H73" s="197">
        <v>44</v>
      </c>
      <c r="I73" s="205"/>
      <c r="J73" s="205">
        <v>389.97</v>
      </c>
      <c r="K73" s="205"/>
    </row>
    <row r="74" spans="1:11" s="230" customFormat="1" ht="12" hidden="1" customHeight="1" collapsed="1">
      <c r="A74" s="198">
        <v>2</v>
      </c>
      <c r="B74" s="198">
        <v>8</v>
      </c>
      <c r="C74" s="198"/>
      <c r="D74" s="198"/>
      <c r="E74" s="198"/>
      <c r="F74" s="198"/>
      <c r="G74" s="203" t="s">
        <v>322</v>
      </c>
      <c r="H74" s="201">
        <v>45</v>
      </c>
      <c r="I74" s="202">
        <f>I75+I79</f>
        <v>0</v>
      </c>
      <c r="J74" s="202">
        <f>J75+J79</f>
        <v>0</v>
      </c>
      <c r="K74" s="202">
        <f>K75+K79</f>
        <v>0</v>
      </c>
    </row>
    <row r="75" spans="1:11" s="174" customFormat="1" ht="12" hidden="1" customHeight="1" collapsed="1">
      <c r="A75" s="199">
        <v>2</v>
      </c>
      <c r="B75" s="199">
        <v>8</v>
      </c>
      <c r="C75" s="199">
        <v>1</v>
      </c>
      <c r="D75" s="199">
        <v>1</v>
      </c>
      <c r="E75" s="199"/>
      <c r="F75" s="199"/>
      <c r="G75" s="204" t="s">
        <v>115</v>
      </c>
      <c r="H75" s="197">
        <v>46</v>
      </c>
      <c r="I75" s="205">
        <f>I76+I77+I78</f>
        <v>0</v>
      </c>
      <c r="J75" s="205">
        <f>J76+J77+J78</f>
        <v>0</v>
      </c>
      <c r="K75" s="205">
        <f>K76+K77+K78</f>
        <v>0</v>
      </c>
    </row>
    <row r="76" spans="1:11" s="174" customFormat="1" ht="12" hidden="1" customHeight="1" collapsed="1">
      <c r="A76" s="199">
        <v>2</v>
      </c>
      <c r="B76" s="199">
        <v>8</v>
      </c>
      <c r="C76" s="199">
        <v>1</v>
      </c>
      <c r="D76" s="199">
        <v>1</v>
      </c>
      <c r="E76" s="199">
        <v>1</v>
      </c>
      <c r="F76" s="199">
        <v>1</v>
      </c>
      <c r="G76" s="204" t="s">
        <v>323</v>
      </c>
      <c r="H76" s="197">
        <v>47</v>
      </c>
      <c r="I76" s="205"/>
      <c r="J76" s="205"/>
      <c r="K76" s="205"/>
    </row>
    <row r="77" spans="1:11" s="174" customFormat="1" ht="12" hidden="1" customHeight="1" collapsed="1">
      <c r="A77" s="199">
        <v>2</v>
      </c>
      <c r="B77" s="199">
        <v>8</v>
      </c>
      <c r="C77" s="199">
        <v>1</v>
      </c>
      <c r="D77" s="199">
        <v>1</v>
      </c>
      <c r="E77" s="199">
        <v>1</v>
      </c>
      <c r="F77" s="199">
        <v>2</v>
      </c>
      <c r="G77" s="204" t="s">
        <v>324</v>
      </c>
      <c r="H77" s="197">
        <v>48</v>
      </c>
      <c r="I77" s="205"/>
      <c r="J77" s="205"/>
      <c r="K77" s="205"/>
    </row>
    <row r="78" spans="1:11" s="174" customFormat="1" ht="12" hidden="1" customHeight="1" collapsed="1">
      <c r="A78" s="199">
        <v>2</v>
      </c>
      <c r="B78" s="199">
        <v>8</v>
      </c>
      <c r="C78" s="199">
        <v>1</v>
      </c>
      <c r="D78" s="199">
        <v>1</v>
      </c>
      <c r="E78" s="199">
        <v>1</v>
      </c>
      <c r="F78" s="199">
        <v>3</v>
      </c>
      <c r="G78" s="207" t="s">
        <v>118</v>
      </c>
      <c r="H78" s="197">
        <v>49</v>
      </c>
      <c r="I78" s="205"/>
      <c r="J78" s="205"/>
      <c r="K78" s="205"/>
    </row>
    <row r="79" spans="1:11" s="174" customFormat="1" ht="12" hidden="1" customHeight="1" collapsed="1">
      <c r="A79" s="199">
        <v>2</v>
      </c>
      <c r="B79" s="199">
        <v>8</v>
      </c>
      <c r="C79" s="199">
        <v>1</v>
      </c>
      <c r="D79" s="199">
        <v>2</v>
      </c>
      <c r="E79" s="199"/>
      <c r="F79" s="199"/>
      <c r="G79" s="204" t="s">
        <v>119</v>
      </c>
      <c r="H79" s="197">
        <v>50</v>
      </c>
      <c r="I79" s="205"/>
      <c r="J79" s="205"/>
      <c r="K79" s="205"/>
    </row>
    <row r="80" spans="1:11" s="230" customFormat="1" ht="36" hidden="1" customHeight="1" collapsed="1">
      <c r="A80" s="209">
        <v>2</v>
      </c>
      <c r="B80" s="209">
        <v>9</v>
      </c>
      <c r="C80" s="209"/>
      <c r="D80" s="209"/>
      <c r="E80" s="209"/>
      <c r="F80" s="209"/>
      <c r="G80" s="203" t="s">
        <v>325</v>
      </c>
      <c r="H80" s="201">
        <v>51</v>
      </c>
      <c r="I80" s="202"/>
      <c r="J80" s="202"/>
      <c r="K80" s="202"/>
    </row>
    <row r="81" spans="1:11" s="230" customFormat="1" ht="48" hidden="1" customHeight="1" collapsed="1">
      <c r="A81" s="198">
        <v>3</v>
      </c>
      <c r="B81" s="198"/>
      <c r="C81" s="198"/>
      <c r="D81" s="198"/>
      <c r="E81" s="198"/>
      <c r="F81" s="198"/>
      <c r="G81" s="203" t="s">
        <v>326</v>
      </c>
      <c r="H81" s="201">
        <v>52</v>
      </c>
      <c r="I81" s="202">
        <f>I82+I88+I89</f>
        <v>0</v>
      </c>
      <c r="J81" s="202">
        <f>J82+J88+J89</f>
        <v>0</v>
      </c>
      <c r="K81" s="202">
        <f>K82+K88+K89</f>
        <v>0</v>
      </c>
    </row>
    <row r="82" spans="1:11" s="230" customFormat="1" ht="24" hidden="1" customHeight="1" collapsed="1">
      <c r="A82" s="198">
        <v>3</v>
      </c>
      <c r="B82" s="198">
        <v>1</v>
      </c>
      <c r="C82" s="198"/>
      <c r="D82" s="198"/>
      <c r="E82" s="198"/>
      <c r="F82" s="198"/>
      <c r="G82" s="203" t="s">
        <v>135</v>
      </c>
      <c r="H82" s="201">
        <v>53</v>
      </c>
      <c r="I82" s="202">
        <f>I83+I84+I85+I86+I87</f>
        <v>0</v>
      </c>
      <c r="J82" s="202">
        <f>J83+J84+J85+J86+J87</f>
        <v>0</v>
      </c>
      <c r="K82" s="202">
        <f>K83+K84+K85+K86+K87</f>
        <v>0</v>
      </c>
    </row>
    <row r="83" spans="1:11" s="174" customFormat="1" ht="24" hidden="1" customHeight="1" collapsed="1">
      <c r="A83" s="210">
        <v>3</v>
      </c>
      <c r="B83" s="210">
        <v>1</v>
      </c>
      <c r="C83" s="210">
        <v>1</v>
      </c>
      <c r="D83" s="211"/>
      <c r="E83" s="211"/>
      <c r="F83" s="211"/>
      <c r="G83" s="204" t="s">
        <v>327</v>
      </c>
      <c r="H83" s="197">
        <v>54</v>
      </c>
      <c r="I83" s="205"/>
      <c r="J83" s="205"/>
      <c r="K83" s="205"/>
    </row>
    <row r="84" spans="1:11" s="174" customFormat="1" ht="12" hidden="1" customHeight="1" collapsed="1">
      <c r="A84" s="210">
        <v>3</v>
      </c>
      <c r="B84" s="210">
        <v>1</v>
      </c>
      <c r="C84" s="210">
        <v>2</v>
      </c>
      <c r="D84" s="210"/>
      <c r="E84" s="211"/>
      <c r="F84" s="211"/>
      <c r="G84" s="207" t="s">
        <v>153</v>
      </c>
      <c r="H84" s="197">
        <v>55</v>
      </c>
      <c r="I84" s="205"/>
      <c r="J84" s="205"/>
      <c r="K84" s="205"/>
    </row>
    <row r="85" spans="1:11" s="174" customFormat="1" ht="12" hidden="1" customHeight="1" collapsed="1">
      <c r="A85" s="210">
        <v>3</v>
      </c>
      <c r="B85" s="210">
        <v>1</v>
      </c>
      <c r="C85" s="210">
        <v>3</v>
      </c>
      <c r="D85" s="210"/>
      <c r="E85" s="210"/>
      <c r="F85" s="210"/>
      <c r="G85" s="207" t="s">
        <v>158</v>
      </c>
      <c r="H85" s="197">
        <v>56</v>
      </c>
      <c r="I85" s="205"/>
      <c r="J85" s="205"/>
      <c r="K85" s="205"/>
    </row>
    <row r="86" spans="1:11" s="174" customFormat="1" ht="12" hidden="1" customHeight="1" collapsed="1">
      <c r="A86" s="210">
        <v>3</v>
      </c>
      <c r="B86" s="210">
        <v>1</v>
      </c>
      <c r="C86" s="210">
        <v>4</v>
      </c>
      <c r="D86" s="210"/>
      <c r="E86" s="210"/>
      <c r="F86" s="210"/>
      <c r="G86" s="207" t="s">
        <v>167</v>
      </c>
      <c r="H86" s="197">
        <v>57</v>
      </c>
      <c r="I86" s="205"/>
      <c r="J86" s="205"/>
      <c r="K86" s="205"/>
    </row>
    <row r="87" spans="1:11" s="174" customFormat="1" ht="24" hidden="1" customHeight="1" collapsed="1">
      <c r="A87" s="210">
        <v>3</v>
      </c>
      <c r="B87" s="210">
        <v>1</v>
      </c>
      <c r="C87" s="210">
        <v>5</v>
      </c>
      <c r="D87" s="210"/>
      <c r="E87" s="210"/>
      <c r="F87" s="210"/>
      <c r="G87" s="207" t="s">
        <v>328</v>
      </c>
      <c r="H87" s="197">
        <v>58</v>
      </c>
      <c r="I87" s="205"/>
      <c r="J87" s="205"/>
      <c r="K87" s="205"/>
    </row>
    <row r="88" spans="1:11" s="230" customFormat="1" ht="24.75" hidden="1" customHeight="1" collapsed="1">
      <c r="A88" s="211">
        <v>3</v>
      </c>
      <c r="B88" s="211">
        <v>2</v>
      </c>
      <c r="C88" s="211"/>
      <c r="D88" s="211"/>
      <c r="E88" s="211"/>
      <c r="F88" s="211"/>
      <c r="G88" s="212" t="s">
        <v>329</v>
      </c>
      <c r="H88" s="201">
        <v>59</v>
      </c>
      <c r="I88" s="202"/>
      <c r="J88" s="202"/>
      <c r="K88" s="202"/>
    </row>
    <row r="89" spans="1:11" s="230" customFormat="1" ht="24" hidden="1" customHeight="1" collapsed="1">
      <c r="A89" s="211">
        <v>3</v>
      </c>
      <c r="B89" s="211">
        <v>3</v>
      </c>
      <c r="C89" s="211"/>
      <c r="D89" s="211"/>
      <c r="E89" s="211"/>
      <c r="F89" s="211"/>
      <c r="G89" s="212" t="s">
        <v>210</v>
      </c>
      <c r="H89" s="201">
        <v>60</v>
      </c>
      <c r="I89" s="202"/>
      <c r="J89" s="202"/>
      <c r="K89" s="202"/>
    </row>
    <row r="90" spans="1:11" s="230" customFormat="1" ht="12" customHeight="1">
      <c r="A90" s="198"/>
      <c r="B90" s="198"/>
      <c r="C90" s="198"/>
      <c r="D90" s="198"/>
      <c r="E90" s="198"/>
      <c r="F90" s="198"/>
      <c r="G90" s="203" t="s">
        <v>330</v>
      </c>
      <c r="H90" s="201">
        <v>61</v>
      </c>
      <c r="I90" s="202">
        <f>I30+I81</f>
        <v>1729.08</v>
      </c>
      <c r="J90" s="202">
        <f>J30+J81</f>
        <v>25860.89</v>
      </c>
      <c r="K90" s="202">
        <f>K30+K81</f>
        <v>0</v>
      </c>
    </row>
    <row r="91" spans="1:11" s="174" customFormat="1" ht="9" customHeight="1">
      <c r="A91" s="213"/>
      <c r="B91" s="213"/>
      <c r="C91" s="213"/>
      <c r="D91" s="214"/>
      <c r="E91" s="214"/>
      <c r="F91" s="214"/>
      <c r="G91" s="214"/>
      <c r="H91" s="180"/>
      <c r="I91" s="181"/>
      <c r="J91" s="181"/>
      <c r="K91" s="215"/>
    </row>
    <row r="92" spans="1:11" s="174" customFormat="1" ht="12" customHeight="1">
      <c r="A92" s="181" t="s">
        <v>331</v>
      </c>
      <c r="H92" s="216"/>
      <c r="I92" s="217"/>
    </row>
    <row r="93" spans="1:11" s="174" customFormat="1">
      <c r="H93" s="218"/>
      <c r="I93" s="177"/>
      <c r="J93" s="177"/>
      <c r="K93" s="177"/>
    </row>
    <row r="94" spans="1:11" s="174" customFormat="1">
      <c r="A94" s="219" t="s">
        <v>230</v>
      </c>
      <c r="B94" s="220"/>
      <c r="C94" s="220"/>
      <c r="D94" s="220"/>
      <c r="E94" s="220"/>
      <c r="F94" s="220"/>
      <c r="G94" s="220"/>
      <c r="H94" s="221"/>
      <c r="I94" s="222"/>
      <c r="J94" s="222"/>
      <c r="K94" s="223" t="s">
        <v>231</v>
      </c>
    </row>
    <row r="95" spans="1:11" s="174" customFormat="1" ht="12" customHeight="1">
      <c r="A95" s="458" t="s">
        <v>332</v>
      </c>
      <c r="B95" s="459"/>
      <c r="C95" s="459"/>
      <c r="D95" s="459"/>
      <c r="E95" s="459"/>
      <c r="F95" s="459"/>
      <c r="G95" s="459"/>
      <c r="H95" s="218"/>
      <c r="I95" s="224" t="s">
        <v>233</v>
      </c>
      <c r="J95" s="224"/>
      <c r="K95" s="225" t="s">
        <v>234</v>
      </c>
    </row>
    <row r="96" spans="1:11" s="174" customFormat="1" ht="12" customHeight="1">
      <c r="A96" s="181"/>
      <c r="B96" s="181"/>
      <c r="C96" s="226"/>
      <c r="D96" s="181"/>
      <c r="E96" s="181"/>
      <c r="F96" s="460"/>
      <c r="G96" s="459"/>
      <c r="H96" s="218"/>
      <c r="I96" s="227"/>
      <c r="J96" s="228"/>
      <c r="K96" s="228"/>
    </row>
    <row r="97" spans="1:11" s="174" customFormat="1">
      <c r="A97" s="219" t="s">
        <v>235</v>
      </c>
      <c r="B97" s="219"/>
      <c r="C97" s="219"/>
      <c r="D97" s="219"/>
      <c r="E97" s="219"/>
      <c r="F97" s="219"/>
      <c r="G97" s="219"/>
      <c r="H97" s="218"/>
      <c r="I97" s="222"/>
      <c r="J97" s="222"/>
      <c r="K97" s="223" t="s">
        <v>236</v>
      </c>
    </row>
    <row r="98" spans="1:11" s="174" customFormat="1" ht="24.75" customHeight="1">
      <c r="A98" s="461" t="s">
        <v>333</v>
      </c>
      <c r="B98" s="462"/>
      <c r="C98" s="462"/>
      <c r="D98" s="462"/>
      <c r="E98" s="462"/>
      <c r="F98" s="462"/>
      <c r="G98" s="462"/>
      <c r="H98" s="221"/>
      <c r="I98" s="224" t="s">
        <v>233</v>
      </c>
      <c r="J98" s="229"/>
      <c r="K98" s="229" t="s">
        <v>234</v>
      </c>
    </row>
  </sheetData>
  <mergeCells count="22">
    <mergeCell ref="A11:K11"/>
    <mergeCell ref="G5:K5"/>
    <mergeCell ref="G6:K6"/>
    <mergeCell ref="G7:K7"/>
    <mergeCell ref="G8:K8"/>
    <mergeCell ref="A9:K9"/>
    <mergeCell ref="I25:K25"/>
    <mergeCell ref="G12:K12"/>
    <mergeCell ref="G13:K13"/>
    <mergeCell ref="A15:K15"/>
    <mergeCell ref="G16:K16"/>
    <mergeCell ref="A18:K18"/>
    <mergeCell ref="F96:G96"/>
    <mergeCell ref="A98:G98"/>
    <mergeCell ref="A25:F28"/>
    <mergeCell ref="G25:G28"/>
    <mergeCell ref="H25:H28"/>
    <mergeCell ref="I26:K26"/>
    <mergeCell ref="I27:I28"/>
    <mergeCell ref="J27:K27"/>
    <mergeCell ref="A29:F29"/>
    <mergeCell ref="A95:G95"/>
  </mergeCells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6"/>
  <sheetViews>
    <sheetView workbookViewId="0">
      <selection activeCell="K15" sqref="K15"/>
    </sheetView>
  </sheetViews>
  <sheetFormatPr defaultRowHeight="15"/>
  <cols>
    <col min="1" max="1" width="9.28515625" style="154" customWidth="1"/>
    <col min="2" max="2" width="35.85546875" style="154" customWidth="1"/>
    <col min="3" max="3" width="8.42578125" style="154" customWidth="1"/>
    <col min="4" max="4" width="7.42578125" style="154" customWidth="1"/>
    <col min="5" max="5" width="7.7109375" style="154" customWidth="1"/>
    <col min="6" max="7" width="7.85546875" style="154" customWidth="1"/>
    <col min="8" max="8" width="8.28515625" style="154" customWidth="1"/>
  </cols>
  <sheetData>
    <row r="2" spans="1:8">
      <c r="E2" s="493" t="s">
        <v>252</v>
      </c>
      <c r="F2" s="493"/>
      <c r="G2" s="493"/>
      <c r="H2" s="493"/>
    </row>
    <row r="3" spans="1:8">
      <c r="A3" s="155"/>
      <c r="E3" s="493" t="s">
        <v>253</v>
      </c>
      <c r="F3" s="493"/>
      <c r="G3" s="493"/>
      <c r="H3" s="493"/>
    </row>
    <row r="4" spans="1:8">
      <c r="E4" s="493" t="s">
        <v>254</v>
      </c>
      <c r="F4" s="493"/>
      <c r="G4" s="493"/>
      <c r="H4" s="493"/>
    </row>
    <row r="5" spans="1:8">
      <c r="E5" s="493" t="s">
        <v>255</v>
      </c>
      <c r="F5" s="493"/>
      <c r="G5" s="493"/>
      <c r="H5" s="493"/>
    </row>
    <row r="6" spans="1:8">
      <c r="A6" s="156"/>
      <c r="B6" s="156"/>
      <c r="C6" s="156"/>
      <c r="D6" s="156"/>
      <c r="E6" s="493" t="s">
        <v>256</v>
      </c>
      <c r="F6" s="493"/>
      <c r="G6" s="493"/>
      <c r="H6" s="493"/>
    </row>
    <row r="7" spans="1:8">
      <c r="A7" s="156"/>
      <c r="B7" s="156"/>
      <c r="C7" s="156"/>
      <c r="D7" s="156"/>
      <c r="F7" s="157"/>
      <c r="G7" s="157"/>
      <c r="H7" s="157"/>
    </row>
    <row r="8" spans="1:8">
      <c r="A8" s="156"/>
      <c r="B8" s="173" t="s">
        <v>257</v>
      </c>
      <c r="C8" s="156"/>
      <c r="D8" s="156"/>
      <c r="E8" s="156"/>
      <c r="F8" s="156"/>
      <c r="G8" s="156"/>
      <c r="H8" s="156"/>
    </row>
    <row r="9" spans="1:8">
      <c r="A9" s="478" t="s">
        <v>258</v>
      </c>
      <c r="B9" s="477"/>
      <c r="C9" s="478"/>
      <c r="D9" s="478"/>
      <c r="E9" s="158"/>
      <c r="F9" s="158"/>
      <c r="G9" s="158"/>
      <c r="H9" s="158"/>
    </row>
    <row r="11" spans="1:8">
      <c r="A11" s="482" t="s">
        <v>259</v>
      </c>
      <c r="B11" s="482"/>
      <c r="C11" s="482"/>
      <c r="D11" s="482"/>
      <c r="E11" s="482"/>
      <c r="F11" s="482"/>
      <c r="G11" s="482"/>
      <c r="H11" s="482"/>
    </row>
    <row r="12" spans="1:8">
      <c r="B12" s="155"/>
      <c r="C12" s="155"/>
      <c r="D12" s="155"/>
      <c r="E12" s="155"/>
      <c r="F12" s="155"/>
      <c r="G12" s="155"/>
      <c r="H12" s="155"/>
    </row>
    <row r="13" spans="1:8">
      <c r="B13" s="159"/>
      <c r="C13" s="159"/>
      <c r="D13" s="156"/>
      <c r="E13" s="156"/>
      <c r="F13" s="483" t="s">
        <v>260</v>
      </c>
      <c r="G13" s="483"/>
      <c r="H13" s="483"/>
    </row>
    <row r="14" spans="1:8">
      <c r="A14" s="156"/>
      <c r="B14" s="156"/>
      <c r="C14" s="484"/>
      <c r="D14" s="484"/>
      <c r="E14" s="484"/>
      <c r="F14" s="160"/>
      <c r="G14" s="485" t="s">
        <v>261</v>
      </c>
      <c r="H14" s="485"/>
    </row>
    <row r="15" spans="1:8">
      <c r="A15" s="486" t="s">
        <v>30</v>
      </c>
      <c r="B15" s="486" t="s">
        <v>31</v>
      </c>
      <c r="C15" s="489" t="s">
        <v>262</v>
      </c>
      <c r="D15" s="492" t="s">
        <v>263</v>
      </c>
      <c r="E15" s="492"/>
      <c r="F15" s="492"/>
      <c r="G15" s="492"/>
      <c r="H15" s="492"/>
    </row>
    <row r="16" spans="1:8">
      <c r="A16" s="487"/>
      <c r="B16" s="487"/>
      <c r="C16" s="490"/>
      <c r="D16" s="480" t="s">
        <v>264</v>
      </c>
      <c r="E16" s="480" t="s">
        <v>265</v>
      </c>
      <c r="F16" s="480" t="s">
        <v>266</v>
      </c>
      <c r="G16" s="480" t="s">
        <v>267</v>
      </c>
      <c r="H16" s="480" t="s">
        <v>268</v>
      </c>
    </row>
    <row r="17" spans="1:8">
      <c r="A17" s="487"/>
      <c r="B17" s="487"/>
      <c r="C17" s="490"/>
      <c r="D17" s="480"/>
      <c r="E17" s="480"/>
      <c r="F17" s="480"/>
      <c r="G17" s="480"/>
      <c r="H17" s="481"/>
    </row>
    <row r="18" spans="1:8">
      <c r="A18" s="487"/>
      <c r="B18" s="487"/>
      <c r="C18" s="490"/>
      <c r="D18" s="480"/>
      <c r="E18" s="480"/>
      <c r="F18" s="480"/>
      <c r="G18" s="480"/>
      <c r="H18" s="481"/>
    </row>
    <row r="19" spans="1:8">
      <c r="A19" s="488"/>
      <c r="B19" s="488"/>
      <c r="C19" s="491"/>
      <c r="D19" s="161" t="s">
        <v>242</v>
      </c>
      <c r="E19" s="161" t="s">
        <v>269</v>
      </c>
      <c r="F19" s="161" t="s">
        <v>247</v>
      </c>
      <c r="G19" s="161" t="s">
        <v>250</v>
      </c>
      <c r="H19" s="162" t="s">
        <v>270</v>
      </c>
    </row>
    <row r="20" spans="1:8">
      <c r="A20" s="163" t="s">
        <v>271</v>
      </c>
      <c r="B20" s="164" t="s">
        <v>42</v>
      </c>
      <c r="C20" s="165">
        <f t="shared" ref="C20:C27" si="0">(D20+E20+F20+G20+H20)</f>
        <v>22609.71</v>
      </c>
      <c r="D20" s="163">
        <v>8071.44</v>
      </c>
      <c r="E20" s="163"/>
      <c r="F20" s="163">
        <v>14538.27</v>
      </c>
      <c r="G20" s="163"/>
      <c r="H20" s="163"/>
    </row>
    <row r="21" spans="1:8">
      <c r="A21" s="163"/>
      <c r="B21" s="164" t="s">
        <v>272</v>
      </c>
      <c r="C21" s="165"/>
      <c r="D21" s="163"/>
      <c r="E21" s="163"/>
      <c r="F21" s="163"/>
      <c r="G21" s="163"/>
      <c r="H21" s="163"/>
    </row>
    <row r="22" spans="1:8">
      <c r="A22" s="163"/>
      <c r="B22" s="164" t="s">
        <v>273</v>
      </c>
      <c r="C22" s="165">
        <f t="shared" si="0"/>
        <v>4022.3</v>
      </c>
      <c r="D22" s="163">
        <v>1285.03</v>
      </c>
      <c r="E22" s="163"/>
      <c r="F22" s="163">
        <v>2737.27</v>
      </c>
      <c r="G22" s="163"/>
      <c r="H22" s="163"/>
    </row>
    <row r="23" spans="1:8">
      <c r="A23" s="163" t="s">
        <v>274</v>
      </c>
      <c r="B23" s="164" t="s">
        <v>275</v>
      </c>
      <c r="C23" s="165">
        <f t="shared" si="0"/>
        <v>378.23</v>
      </c>
      <c r="D23" s="163">
        <v>122.83</v>
      </c>
      <c r="E23" s="163"/>
      <c r="F23" s="163">
        <v>255.4</v>
      </c>
      <c r="G23" s="163"/>
      <c r="H23" s="163"/>
    </row>
    <row r="24" spans="1:8">
      <c r="A24" s="163" t="s">
        <v>276</v>
      </c>
      <c r="B24" s="164" t="s">
        <v>277</v>
      </c>
      <c r="C24" s="165">
        <f t="shared" si="0"/>
        <v>2482.98</v>
      </c>
      <c r="D24" s="166">
        <f>(D25+D26+D27+D28+D34+D35)</f>
        <v>2265.25</v>
      </c>
      <c r="E24" s="166">
        <f t="shared" ref="E24:H24" si="1">(E25+E26+E27+E28+E34+E35)</f>
        <v>0</v>
      </c>
      <c r="F24" s="166">
        <f t="shared" si="1"/>
        <v>0</v>
      </c>
      <c r="G24" s="166">
        <f t="shared" si="1"/>
        <v>217.73</v>
      </c>
      <c r="H24" s="166">
        <f t="shared" si="1"/>
        <v>0</v>
      </c>
    </row>
    <row r="25" spans="1:8">
      <c r="A25" s="163" t="s">
        <v>278</v>
      </c>
      <c r="B25" s="167" t="s">
        <v>47</v>
      </c>
      <c r="C25" s="165">
        <f t="shared" si="0"/>
        <v>217.73</v>
      </c>
      <c r="D25" s="163"/>
      <c r="E25" s="163"/>
      <c r="F25" s="163"/>
      <c r="G25" s="163">
        <v>217.73</v>
      </c>
      <c r="H25" s="163"/>
    </row>
    <row r="26" spans="1:8">
      <c r="A26" s="163" t="s">
        <v>279</v>
      </c>
      <c r="B26" s="167" t="s">
        <v>280</v>
      </c>
      <c r="C26" s="165">
        <f t="shared" si="0"/>
        <v>74.790000000000006</v>
      </c>
      <c r="D26" s="163">
        <v>74.790000000000006</v>
      </c>
      <c r="E26" s="163"/>
      <c r="F26" s="163"/>
      <c r="G26" s="163"/>
      <c r="H26" s="163"/>
    </row>
    <row r="27" spans="1:8">
      <c r="A27" s="163" t="s">
        <v>281</v>
      </c>
      <c r="B27" s="167" t="s">
        <v>282</v>
      </c>
      <c r="C27" s="165">
        <f t="shared" si="0"/>
        <v>177.22</v>
      </c>
      <c r="D27" s="163">
        <v>177.22</v>
      </c>
      <c r="E27" s="163"/>
      <c r="F27" s="163"/>
      <c r="G27" s="163"/>
      <c r="H27" s="163"/>
    </row>
    <row r="28" spans="1:8">
      <c r="A28" s="168" t="s">
        <v>283</v>
      </c>
      <c r="B28" s="167" t="s">
        <v>58</v>
      </c>
      <c r="C28" s="165">
        <f>(D28+E28+F28+G28+H28)</f>
        <v>1707.66</v>
      </c>
      <c r="D28" s="166">
        <f>(D30+D31+D32+D33)</f>
        <v>1707.66</v>
      </c>
      <c r="E28" s="166">
        <f>(E30+E31+E32+E33)</f>
        <v>0</v>
      </c>
      <c r="F28" s="166">
        <f>(F30+F31+F32+F33)</f>
        <v>0</v>
      </c>
      <c r="G28" s="166">
        <f>(G30+G31+G32+G33)</f>
        <v>0</v>
      </c>
      <c r="H28" s="166">
        <f>(H30+H31+H32+H33)</f>
        <v>0</v>
      </c>
    </row>
    <row r="29" spans="1:8">
      <c r="A29" s="168"/>
      <c r="B29" s="164" t="s">
        <v>272</v>
      </c>
      <c r="C29" s="165"/>
      <c r="D29" s="166"/>
      <c r="E29" s="166"/>
      <c r="F29" s="166"/>
      <c r="G29" s="166"/>
      <c r="H29" s="166"/>
    </row>
    <row r="30" spans="1:8">
      <c r="A30" s="168"/>
      <c r="B30" s="167" t="s">
        <v>284</v>
      </c>
      <c r="C30" s="165">
        <f t="shared" ref="C30:C39" si="2">(D30+E30+F30+G30+H30)</f>
        <v>1495.67</v>
      </c>
      <c r="D30" s="166">
        <v>1495.67</v>
      </c>
      <c r="E30" s="166"/>
      <c r="F30" s="166"/>
      <c r="G30" s="166"/>
      <c r="H30" s="166"/>
    </row>
    <row r="31" spans="1:8">
      <c r="A31" s="168"/>
      <c r="B31" s="167" t="s">
        <v>285</v>
      </c>
      <c r="C31" s="165">
        <f t="shared" si="2"/>
        <v>176.69</v>
      </c>
      <c r="D31" s="166">
        <v>176.69</v>
      </c>
      <c r="E31" s="166"/>
      <c r="F31" s="166"/>
      <c r="G31" s="166"/>
      <c r="H31" s="166"/>
    </row>
    <row r="32" spans="1:8">
      <c r="A32" s="168"/>
      <c r="B32" s="167" t="s">
        <v>286</v>
      </c>
      <c r="C32" s="165">
        <f t="shared" si="2"/>
        <v>35.299999999999997</v>
      </c>
      <c r="D32" s="166">
        <v>35.299999999999997</v>
      </c>
      <c r="E32" s="166"/>
      <c r="F32" s="166"/>
      <c r="G32" s="166"/>
      <c r="H32" s="166"/>
    </row>
    <row r="33" spans="1:8">
      <c r="A33" s="168"/>
      <c r="B33" s="167" t="s">
        <v>287</v>
      </c>
      <c r="C33" s="165">
        <f t="shared" si="2"/>
        <v>0</v>
      </c>
      <c r="D33" s="166"/>
      <c r="E33" s="166"/>
      <c r="F33" s="166"/>
      <c r="G33" s="166"/>
      <c r="H33" s="166"/>
    </row>
    <row r="34" spans="1:8" ht="24">
      <c r="A34" s="168" t="s">
        <v>288</v>
      </c>
      <c r="B34" s="167" t="s">
        <v>59</v>
      </c>
      <c r="C34" s="165">
        <f t="shared" si="2"/>
        <v>81.069999999999993</v>
      </c>
      <c r="D34" s="163">
        <v>81.069999999999993</v>
      </c>
      <c r="E34" s="163"/>
      <c r="F34" s="163"/>
      <c r="G34" s="163"/>
      <c r="H34" s="163"/>
    </row>
    <row r="35" spans="1:8">
      <c r="A35" s="163" t="s">
        <v>289</v>
      </c>
      <c r="B35" s="167" t="s">
        <v>61</v>
      </c>
      <c r="C35" s="165">
        <f t="shared" si="2"/>
        <v>224.51</v>
      </c>
      <c r="D35" s="166">
        <v>224.51</v>
      </c>
      <c r="E35" s="166"/>
      <c r="F35" s="166"/>
      <c r="G35" s="166"/>
      <c r="H35" s="166"/>
    </row>
    <row r="36" spans="1:8">
      <c r="A36" s="163" t="s">
        <v>290</v>
      </c>
      <c r="B36" s="169" t="s">
        <v>112</v>
      </c>
      <c r="C36" s="165">
        <f t="shared" si="2"/>
        <v>389.97</v>
      </c>
      <c r="D36" s="163">
        <v>293.93</v>
      </c>
      <c r="E36" s="163"/>
      <c r="F36" s="163">
        <v>96.04</v>
      </c>
      <c r="G36" s="163"/>
      <c r="H36" s="163"/>
    </row>
    <row r="37" spans="1:8">
      <c r="A37" s="168"/>
      <c r="B37" s="164"/>
      <c r="C37" s="165">
        <f t="shared" si="2"/>
        <v>0</v>
      </c>
      <c r="D37" s="163"/>
      <c r="E37" s="163"/>
      <c r="F37" s="163"/>
      <c r="G37" s="163"/>
      <c r="H37" s="163"/>
    </row>
    <row r="38" spans="1:8">
      <c r="A38" s="163"/>
      <c r="B38" s="164"/>
      <c r="C38" s="165">
        <f t="shared" si="2"/>
        <v>0</v>
      </c>
      <c r="D38" s="163"/>
      <c r="E38" s="163"/>
      <c r="F38" s="163"/>
      <c r="G38" s="163"/>
      <c r="H38" s="163"/>
    </row>
    <row r="39" spans="1:8">
      <c r="A39" s="170"/>
      <c r="B39" s="171" t="s">
        <v>291</v>
      </c>
      <c r="C39" s="165">
        <f t="shared" si="2"/>
        <v>25860.890000000003</v>
      </c>
      <c r="D39" s="165">
        <f>(D20+D23+D24+D36+D37+D38)</f>
        <v>10753.45</v>
      </c>
      <c r="E39" s="165">
        <f>(E20+E23+E24+E36+E37+E38)</f>
        <v>0</v>
      </c>
      <c r="F39" s="165">
        <f>(F20+F23+F24+F36+F37+F38)</f>
        <v>14889.710000000001</v>
      </c>
      <c r="G39" s="165">
        <f>(G20+G23+G24+G36+G37+G38)</f>
        <v>217.73</v>
      </c>
      <c r="H39" s="165">
        <f>(H20+H23+H24+H36+H37+H38)</f>
        <v>0</v>
      </c>
    </row>
    <row r="41" spans="1:8">
      <c r="A41" s="172" t="s">
        <v>230</v>
      </c>
      <c r="B41" s="156"/>
      <c r="C41" s="475"/>
      <c r="D41" s="475"/>
      <c r="E41" s="156"/>
      <c r="F41" s="476" t="s">
        <v>231</v>
      </c>
      <c r="G41" s="475"/>
      <c r="H41" s="475"/>
    </row>
    <row r="42" spans="1:8">
      <c r="C42" s="477" t="s">
        <v>292</v>
      </c>
      <c r="D42" s="477"/>
      <c r="E42" s="478" t="s">
        <v>293</v>
      </c>
      <c r="F42" s="478"/>
      <c r="G42" s="478"/>
      <c r="H42" s="478"/>
    </row>
    <row r="43" spans="1:8">
      <c r="C43" s="158"/>
      <c r="D43" s="158"/>
      <c r="E43" s="158"/>
      <c r="F43" s="158"/>
      <c r="G43" s="158"/>
      <c r="H43" s="158"/>
    </row>
    <row r="44" spans="1:8">
      <c r="A44" s="473" t="s">
        <v>294</v>
      </c>
      <c r="B44" s="474"/>
      <c r="C44" s="475"/>
      <c r="D44" s="475"/>
      <c r="E44" s="156"/>
      <c r="F44" s="476" t="s">
        <v>236</v>
      </c>
      <c r="G44" s="475"/>
      <c r="H44" s="475"/>
    </row>
    <row r="45" spans="1:8">
      <c r="B45" s="156"/>
      <c r="C45" s="477" t="s">
        <v>292</v>
      </c>
      <c r="D45" s="477"/>
      <c r="E45" s="478" t="s">
        <v>293</v>
      </c>
      <c r="F45" s="478"/>
      <c r="G45" s="478"/>
      <c r="H45" s="478"/>
    </row>
    <row r="46" spans="1:8">
      <c r="B46" s="156"/>
      <c r="C46" s="158"/>
      <c r="D46" s="158"/>
      <c r="E46" s="158"/>
      <c r="F46" s="158"/>
      <c r="G46" s="479"/>
      <c r="H46" s="479"/>
    </row>
  </sheetData>
  <mergeCells count="29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G46:H46"/>
    <mergeCell ref="F16:F18"/>
    <mergeCell ref="G16:G18"/>
    <mergeCell ref="H16:H18"/>
    <mergeCell ref="C41:D41"/>
    <mergeCell ref="F41:H41"/>
    <mergeCell ref="C42:D42"/>
    <mergeCell ref="E42:H42"/>
    <mergeCell ref="A44:B44"/>
    <mergeCell ref="C44:D44"/>
    <mergeCell ref="F44:H44"/>
    <mergeCell ref="C45:D45"/>
    <mergeCell ref="E45:H45"/>
  </mergeCells>
  <pageMargins left="0.70866141732283472" right="0.70866141732283472" top="0.74803149606299213" bottom="0.74803149606299213" header="0.31496062992125984" footer="0.31496062992125984"/>
  <pageSetup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5"/>
  <sheetViews>
    <sheetView topLeftCell="A7" workbookViewId="0">
      <selection activeCell="K10" sqref="K10"/>
    </sheetView>
  </sheetViews>
  <sheetFormatPr defaultRowHeight="15"/>
  <cols>
    <col min="1" max="1" width="6.42578125" style="231" customWidth="1"/>
    <col min="2" max="2" width="13.7109375" style="231" customWidth="1"/>
    <col min="3" max="3" width="11.5703125" style="231" customWidth="1"/>
    <col min="4" max="4" width="9.140625" style="231" customWidth="1"/>
    <col min="5" max="5" width="7.140625" style="231" customWidth="1"/>
    <col min="6" max="6" width="13.7109375" style="231" customWidth="1"/>
    <col min="7" max="7" width="10" style="231" customWidth="1"/>
    <col min="8" max="8" width="13.5703125" style="231" customWidth="1"/>
  </cols>
  <sheetData>
    <row r="2" spans="1:8">
      <c r="A2" s="504" t="s">
        <v>257</v>
      </c>
      <c r="B2" s="504"/>
      <c r="C2" s="504"/>
      <c r="D2" s="504"/>
      <c r="E2" s="504"/>
      <c r="F2" s="504"/>
      <c r="G2" s="504"/>
      <c r="H2" s="504"/>
    </row>
    <row r="3" spans="1:8">
      <c r="A3" s="505" t="s">
        <v>258</v>
      </c>
      <c r="B3" s="505"/>
      <c r="C3" s="505"/>
      <c r="D3" s="505"/>
      <c r="E3" s="505"/>
      <c r="F3" s="505"/>
      <c r="G3" s="505"/>
      <c r="H3" s="505"/>
    </row>
    <row r="6" spans="1:8">
      <c r="A6" s="506" t="s">
        <v>339</v>
      </c>
      <c r="B6" s="506"/>
      <c r="C6" s="506"/>
      <c r="D6" s="506"/>
      <c r="E6" s="506"/>
      <c r="F6" s="506"/>
      <c r="G6" s="506"/>
      <c r="H6" s="506"/>
    </row>
    <row r="9" spans="1:8" ht="15.75">
      <c r="A9" s="507" t="s">
        <v>340</v>
      </c>
      <c r="B9" s="507"/>
      <c r="C9" s="507"/>
      <c r="D9" s="507"/>
      <c r="E9" s="507"/>
      <c r="F9" s="507"/>
      <c r="G9" s="507"/>
      <c r="H9" s="507"/>
    </row>
    <row r="10" spans="1:8">
      <c r="D10" s="232"/>
    </row>
    <row r="11" spans="1:8">
      <c r="C11" s="506" t="s">
        <v>357</v>
      </c>
      <c r="D11" s="506"/>
      <c r="E11" s="506"/>
      <c r="F11" s="506"/>
    </row>
    <row r="12" spans="1:8">
      <c r="B12" s="503"/>
      <c r="C12" s="503"/>
      <c r="D12" s="503"/>
      <c r="E12" s="503"/>
      <c r="F12" s="503"/>
      <c r="G12" s="503"/>
    </row>
    <row r="14" spans="1:8">
      <c r="A14" s="495" t="s">
        <v>341</v>
      </c>
      <c r="B14" s="495"/>
      <c r="C14" s="233" t="s">
        <v>342</v>
      </c>
      <c r="D14" s="234"/>
      <c r="E14" s="234"/>
      <c r="F14" s="234"/>
      <c r="G14" s="234"/>
      <c r="H14" s="234"/>
    </row>
    <row r="15" spans="1:8">
      <c r="A15" s="498" t="s">
        <v>343</v>
      </c>
      <c r="B15" s="498"/>
      <c r="C15" s="498"/>
      <c r="D15" s="498"/>
      <c r="E15" s="498"/>
      <c r="F15" s="498"/>
      <c r="G15" s="498"/>
      <c r="H15" s="498"/>
    </row>
    <row r="16" spans="1:8" ht="28.5">
      <c r="A16" s="235" t="s">
        <v>344</v>
      </c>
      <c r="B16" s="235" t="s">
        <v>345</v>
      </c>
      <c r="C16" s="499" t="s">
        <v>346</v>
      </c>
      <c r="D16" s="500"/>
      <c r="E16" s="501"/>
      <c r="F16" s="235" t="s">
        <v>347</v>
      </c>
      <c r="G16" s="236" t="s">
        <v>348</v>
      </c>
      <c r="H16" s="236" t="s">
        <v>349</v>
      </c>
    </row>
    <row r="17" spans="1:8">
      <c r="A17" s="237">
        <v>1</v>
      </c>
      <c r="B17" s="238" t="s">
        <v>247</v>
      </c>
      <c r="C17" s="502" t="s">
        <v>350</v>
      </c>
      <c r="D17" s="502"/>
      <c r="E17" s="502"/>
      <c r="F17" s="239" t="s">
        <v>351</v>
      </c>
      <c r="G17" s="240">
        <v>1</v>
      </c>
      <c r="H17" s="241">
        <v>14889.71</v>
      </c>
    </row>
    <row r="18" spans="1:8">
      <c r="A18" s="237">
        <v>2</v>
      </c>
      <c r="B18" s="238" t="s">
        <v>247</v>
      </c>
      <c r="C18" s="502" t="s">
        <v>352</v>
      </c>
      <c r="D18" s="502"/>
      <c r="E18" s="502"/>
      <c r="F18" s="239" t="s">
        <v>351</v>
      </c>
      <c r="G18" s="240">
        <v>1</v>
      </c>
      <c r="H18" s="241">
        <v>24827.99</v>
      </c>
    </row>
    <row r="19" spans="1:8">
      <c r="A19" s="237">
        <v>3</v>
      </c>
      <c r="B19" s="238" t="s">
        <v>247</v>
      </c>
      <c r="C19" s="502" t="s">
        <v>353</v>
      </c>
      <c r="D19" s="502"/>
      <c r="E19" s="502"/>
      <c r="F19" s="239" t="s">
        <v>351</v>
      </c>
      <c r="G19" s="240">
        <v>1</v>
      </c>
      <c r="H19" s="241">
        <v>365.39</v>
      </c>
    </row>
    <row r="20" spans="1:8">
      <c r="A20" s="237"/>
      <c r="B20" s="238"/>
      <c r="C20" s="497" t="s">
        <v>354</v>
      </c>
      <c r="D20" s="497"/>
      <c r="E20" s="497"/>
      <c r="F20" s="242" t="s">
        <v>351</v>
      </c>
      <c r="G20" s="243">
        <v>1</v>
      </c>
      <c r="H20" s="244">
        <f>0+H17+H18</f>
        <v>39717.699999999997</v>
      </c>
    </row>
    <row r="21" spans="1:8">
      <c r="A21" s="237">
        <v>4</v>
      </c>
      <c r="B21" s="238" t="s">
        <v>242</v>
      </c>
      <c r="C21" s="502" t="s">
        <v>355</v>
      </c>
      <c r="D21" s="502"/>
      <c r="E21" s="502"/>
      <c r="F21" s="239" t="s">
        <v>351</v>
      </c>
      <c r="G21" s="240">
        <v>1</v>
      </c>
      <c r="H21" s="241">
        <v>112.32</v>
      </c>
    </row>
    <row r="22" spans="1:8">
      <c r="A22" s="237">
        <v>5</v>
      </c>
      <c r="B22" s="238" t="s">
        <v>242</v>
      </c>
      <c r="C22" s="502" t="s">
        <v>350</v>
      </c>
      <c r="D22" s="502"/>
      <c r="E22" s="502"/>
      <c r="F22" s="239" t="s">
        <v>351</v>
      </c>
      <c r="G22" s="240">
        <v>1</v>
      </c>
      <c r="H22" s="241">
        <v>10576.23</v>
      </c>
    </row>
    <row r="23" spans="1:8">
      <c r="A23" s="237">
        <v>6</v>
      </c>
      <c r="B23" s="238" t="s">
        <v>242</v>
      </c>
      <c r="C23" s="502" t="s">
        <v>352</v>
      </c>
      <c r="D23" s="502"/>
      <c r="E23" s="502"/>
      <c r="F23" s="239" t="s">
        <v>351</v>
      </c>
      <c r="G23" s="240">
        <v>1</v>
      </c>
      <c r="H23" s="241">
        <v>5459.02</v>
      </c>
    </row>
    <row r="24" spans="1:8">
      <c r="A24" s="237">
        <v>7</v>
      </c>
      <c r="B24" s="238" t="s">
        <v>242</v>
      </c>
      <c r="C24" s="502" t="s">
        <v>353</v>
      </c>
      <c r="D24" s="502"/>
      <c r="E24" s="502"/>
      <c r="F24" s="239" t="s">
        <v>351</v>
      </c>
      <c r="G24" s="240">
        <v>1</v>
      </c>
      <c r="H24" s="241">
        <v>78.12</v>
      </c>
    </row>
    <row r="25" spans="1:8">
      <c r="A25" s="237"/>
      <c r="B25" s="238"/>
      <c r="C25" s="497" t="s">
        <v>354</v>
      </c>
      <c r="D25" s="497"/>
      <c r="E25" s="497"/>
      <c r="F25" s="242" t="s">
        <v>351</v>
      </c>
      <c r="G25" s="243">
        <v>1</v>
      </c>
      <c r="H25" s="244">
        <f>0+H21+H22+H23</f>
        <v>16147.57</v>
      </c>
    </row>
    <row r="26" spans="1:8">
      <c r="A26" s="232"/>
      <c r="B26" s="245"/>
      <c r="C26" s="495"/>
      <c r="D26" s="495"/>
      <c r="E26" s="495"/>
      <c r="F26" s="246"/>
      <c r="G26" s="247"/>
      <c r="H26" s="248"/>
    </row>
    <row r="27" spans="1:8">
      <c r="A27" s="232"/>
      <c r="B27" s="245"/>
      <c r="C27" s="245"/>
      <c r="D27" s="245"/>
      <c r="E27" s="245"/>
      <c r="F27" s="246"/>
      <c r="G27" s="247"/>
      <c r="H27" s="248"/>
    </row>
    <row r="30" spans="1:8">
      <c r="A30" s="495" t="s">
        <v>230</v>
      </c>
      <c r="B30" s="495"/>
      <c r="C30" s="495"/>
      <c r="D30" s="495"/>
      <c r="E30" s="496" t="s">
        <v>231</v>
      </c>
      <c r="F30" s="496"/>
      <c r="G30" s="496"/>
      <c r="H30" s="496"/>
    </row>
    <row r="31" spans="1:8">
      <c r="E31" s="494" t="s">
        <v>356</v>
      </c>
      <c r="F31" s="494"/>
      <c r="G31" s="494"/>
      <c r="H31" s="494"/>
    </row>
    <row r="34" spans="1:8">
      <c r="A34" s="495" t="s">
        <v>235</v>
      </c>
      <c r="B34" s="495"/>
      <c r="C34" s="495"/>
      <c r="D34" s="495"/>
      <c r="E34" s="496" t="s">
        <v>236</v>
      </c>
      <c r="F34" s="496"/>
      <c r="G34" s="496"/>
      <c r="H34" s="496"/>
    </row>
    <row r="35" spans="1:8">
      <c r="E35" s="494" t="s">
        <v>356</v>
      </c>
      <c r="F35" s="494"/>
      <c r="G35" s="494"/>
      <c r="H35" s="494"/>
    </row>
  </sheetData>
  <mergeCells count="25">
    <mergeCell ref="B12:G12"/>
    <mergeCell ref="A2:H2"/>
    <mergeCell ref="A3:H3"/>
    <mergeCell ref="A6:H6"/>
    <mergeCell ref="A9:H9"/>
    <mergeCell ref="C11:F11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E35:H35"/>
    <mergeCell ref="C26:E26"/>
    <mergeCell ref="A30:D30"/>
    <mergeCell ref="E30:H30"/>
    <mergeCell ref="E31:H31"/>
    <mergeCell ref="A34:D34"/>
    <mergeCell ref="E34:H34"/>
  </mergeCells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1"/>
  <sheetViews>
    <sheetView topLeftCell="A7" workbookViewId="0">
      <selection activeCell="N14" sqref="N14"/>
    </sheetView>
  </sheetViews>
  <sheetFormatPr defaultRowHeight="15"/>
  <cols>
    <col min="1" max="1" width="6.42578125" style="231" customWidth="1"/>
    <col min="2" max="2" width="13.7109375" style="231" customWidth="1"/>
    <col min="3" max="3" width="11.5703125" style="231" customWidth="1"/>
    <col min="4" max="4" width="9.140625" style="231" customWidth="1"/>
    <col min="5" max="5" width="7.140625" style="231" customWidth="1"/>
    <col min="6" max="6" width="13.7109375" style="231" customWidth="1"/>
    <col min="7" max="7" width="10" style="231" customWidth="1"/>
    <col min="8" max="8" width="13.5703125" style="231" customWidth="1"/>
  </cols>
  <sheetData>
    <row r="2" spans="1:8">
      <c r="A2" s="504" t="s">
        <v>257</v>
      </c>
      <c r="B2" s="504"/>
      <c r="C2" s="504"/>
      <c r="D2" s="504"/>
      <c r="E2" s="504"/>
      <c r="F2" s="504"/>
      <c r="G2" s="504"/>
      <c r="H2" s="504"/>
    </row>
    <row r="3" spans="1:8">
      <c r="A3" s="505" t="s">
        <v>258</v>
      </c>
      <c r="B3" s="505"/>
      <c r="C3" s="505"/>
      <c r="D3" s="505"/>
      <c r="E3" s="505"/>
      <c r="F3" s="505"/>
      <c r="G3" s="505"/>
      <c r="H3" s="505"/>
    </row>
    <row r="6" spans="1:8">
      <c r="A6" s="506" t="s">
        <v>339</v>
      </c>
      <c r="B6" s="506"/>
      <c r="C6" s="506"/>
      <c r="D6" s="506"/>
      <c r="E6" s="506"/>
      <c r="F6" s="506"/>
      <c r="G6" s="506"/>
      <c r="H6" s="506"/>
    </row>
    <row r="9" spans="1:8" ht="15.75">
      <c r="A9" s="507" t="s">
        <v>358</v>
      </c>
      <c r="B9" s="507"/>
      <c r="C9" s="507"/>
      <c r="D9" s="507"/>
      <c r="E9" s="507"/>
      <c r="F9" s="507"/>
      <c r="G9" s="507"/>
      <c r="H9" s="507"/>
    </row>
    <row r="10" spans="1:8">
      <c r="D10" s="232"/>
    </row>
    <row r="11" spans="1:8">
      <c r="C11" s="506" t="s">
        <v>360</v>
      </c>
      <c r="D11" s="506"/>
      <c r="E11" s="506"/>
      <c r="F11" s="506"/>
    </row>
    <row r="12" spans="1:8">
      <c r="B12" s="503"/>
      <c r="C12" s="503"/>
      <c r="D12" s="503"/>
      <c r="E12" s="503"/>
      <c r="F12" s="503"/>
      <c r="G12" s="503"/>
    </row>
    <row r="14" spans="1:8">
      <c r="A14" s="495" t="s">
        <v>341</v>
      </c>
      <c r="B14" s="495"/>
      <c r="C14" s="233" t="s">
        <v>342</v>
      </c>
      <c r="D14" s="234"/>
      <c r="E14" s="234"/>
      <c r="F14" s="234"/>
      <c r="G14" s="234"/>
      <c r="H14" s="234"/>
    </row>
    <row r="15" spans="1:8">
      <c r="A15" s="498" t="s">
        <v>359</v>
      </c>
      <c r="B15" s="498"/>
      <c r="C15" s="498"/>
      <c r="D15" s="498"/>
      <c r="E15" s="498"/>
      <c r="F15" s="498"/>
      <c r="G15" s="498"/>
      <c r="H15" s="498"/>
    </row>
    <row r="16" spans="1:8" ht="28.5">
      <c r="A16" s="235" t="s">
        <v>344</v>
      </c>
      <c r="B16" s="235" t="s">
        <v>345</v>
      </c>
      <c r="C16" s="499" t="s">
        <v>346</v>
      </c>
      <c r="D16" s="500"/>
      <c r="E16" s="501"/>
      <c r="F16" s="235" t="s">
        <v>347</v>
      </c>
      <c r="G16" s="236" t="s">
        <v>348</v>
      </c>
      <c r="H16" s="236" t="s">
        <v>349</v>
      </c>
    </row>
    <row r="17" spans="1:8">
      <c r="A17" s="237">
        <v>1</v>
      </c>
      <c r="B17" s="238" t="s">
        <v>247</v>
      </c>
      <c r="C17" s="502" t="s">
        <v>350</v>
      </c>
      <c r="D17" s="502"/>
      <c r="E17" s="502"/>
      <c r="F17" s="239" t="s">
        <v>351</v>
      </c>
      <c r="G17" s="240">
        <v>1</v>
      </c>
      <c r="H17" s="241">
        <v>34027.54</v>
      </c>
    </row>
    <row r="18" spans="1:8">
      <c r="A18" s="237"/>
      <c r="B18" s="238"/>
      <c r="C18" s="497" t="s">
        <v>354</v>
      </c>
      <c r="D18" s="497"/>
      <c r="E18" s="497"/>
      <c r="F18" s="242" t="s">
        <v>351</v>
      </c>
      <c r="G18" s="243">
        <v>1</v>
      </c>
      <c r="H18" s="244">
        <f>0+H17</f>
        <v>34027.54</v>
      </c>
    </row>
    <row r="19" spans="1:8">
      <c r="A19" s="237">
        <v>2</v>
      </c>
      <c r="B19" s="238" t="s">
        <v>242</v>
      </c>
      <c r="C19" s="502" t="s">
        <v>355</v>
      </c>
      <c r="D19" s="502"/>
      <c r="E19" s="502"/>
      <c r="F19" s="239" t="s">
        <v>351</v>
      </c>
      <c r="G19" s="240">
        <v>1</v>
      </c>
      <c r="H19" s="241">
        <v>908.13</v>
      </c>
    </row>
    <row r="20" spans="1:8">
      <c r="A20" s="237">
        <v>3</v>
      </c>
      <c r="B20" s="238" t="s">
        <v>242</v>
      </c>
      <c r="C20" s="502" t="s">
        <v>350</v>
      </c>
      <c r="D20" s="502"/>
      <c r="E20" s="502"/>
      <c r="F20" s="239" t="s">
        <v>351</v>
      </c>
      <c r="G20" s="240">
        <v>1</v>
      </c>
      <c r="H20" s="241">
        <v>27419.919999999998</v>
      </c>
    </row>
    <row r="21" spans="1:8">
      <c r="A21" s="237"/>
      <c r="B21" s="238"/>
      <c r="C21" s="497" t="s">
        <v>354</v>
      </c>
      <c r="D21" s="497"/>
      <c r="E21" s="497"/>
      <c r="F21" s="242" t="s">
        <v>351</v>
      </c>
      <c r="G21" s="243">
        <v>1</v>
      </c>
      <c r="H21" s="244">
        <f>0+H19+H20</f>
        <v>28328.05</v>
      </c>
    </row>
    <row r="22" spans="1:8">
      <c r="A22" s="232"/>
      <c r="B22" s="245"/>
      <c r="C22" s="495"/>
      <c r="D22" s="495"/>
      <c r="E22" s="495"/>
      <c r="F22" s="246"/>
      <c r="G22" s="247"/>
      <c r="H22" s="248"/>
    </row>
    <row r="23" spans="1:8">
      <c r="A23" s="232"/>
      <c r="B23" s="245"/>
      <c r="C23" s="245"/>
      <c r="D23" s="245"/>
      <c r="E23" s="245"/>
      <c r="F23" s="246"/>
      <c r="G23" s="247"/>
      <c r="H23" s="248"/>
    </row>
    <row r="26" spans="1:8">
      <c r="A26" s="495" t="s">
        <v>230</v>
      </c>
      <c r="B26" s="495"/>
      <c r="C26" s="495"/>
      <c r="D26" s="495"/>
      <c r="E26" s="496" t="s">
        <v>231</v>
      </c>
      <c r="F26" s="496"/>
      <c r="G26" s="496"/>
      <c r="H26" s="496"/>
    </row>
    <row r="27" spans="1:8">
      <c r="E27" s="494" t="s">
        <v>356</v>
      </c>
      <c r="F27" s="494"/>
      <c r="G27" s="494"/>
      <c r="H27" s="494"/>
    </row>
    <row r="30" spans="1:8">
      <c r="A30" s="495" t="s">
        <v>235</v>
      </c>
      <c r="B30" s="495"/>
      <c r="C30" s="495"/>
      <c r="D30" s="495"/>
      <c r="E30" s="496" t="s">
        <v>236</v>
      </c>
      <c r="F30" s="496"/>
      <c r="G30" s="496"/>
      <c r="H30" s="496"/>
    </row>
    <row r="31" spans="1:8">
      <c r="E31" s="494" t="s">
        <v>356</v>
      </c>
      <c r="F31" s="494"/>
      <c r="G31" s="494"/>
      <c r="H31" s="494"/>
    </row>
  </sheetData>
  <mergeCells count="21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30:D30"/>
    <mergeCell ref="E30:H30"/>
    <mergeCell ref="E31:H31"/>
    <mergeCell ref="C20:E20"/>
    <mergeCell ref="C21:E21"/>
    <mergeCell ref="C22:E22"/>
    <mergeCell ref="A26:D26"/>
    <mergeCell ref="E26:H26"/>
    <mergeCell ref="E27:H27"/>
  </mergeCells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Forma Nr. 2 Suvestinė</vt:lpstr>
      <vt:lpstr>Forma Nr. 2 SB</vt:lpstr>
      <vt:lpstr>Forma Nr. 2_SB</vt:lpstr>
      <vt:lpstr>Forma Nr. 2 ML</vt:lpstr>
      <vt:lpstr>Forma Nr. 2 S</vt:lpstr>
      <vt:lpstr>Priedas Nr. 9</vt:lpstr>
      <vt:lpstr>Pažyma prie 9 priedo</vt:lpstr>
      <vt:lpstr>Sukauptų FS pažyma</vt:lpstr>
      <vt:lpstr>Gautų FS pažyma</vt:lpstr>
      <vt:lpstr>Forma Nr. S7</vt:lpstr>
      <vt:lpstr>Pažyma apie pajamas</vt:lpstr>
      <vt:lpstr>Forma B-2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Vartotojas</cp:lastModifiedBy>
  <cp:lastPrinted>2020-04-08T13:02:08Z</cp:lastPrinted>
  <dcterms:created xsi:type="dcterms:W3CDTF">2019-01-14T20:28:53Z</dcterms:created>
  <dcterms:modified xsi:type="dcterms:W3CDTF">2020-10-01T15:16:47Z</dcterms:modified>
</cp:coreProperties>
</file>